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ana\CITTALIA Dropbox\Francesca RANA\Uff_CONTROLLI\WEBINAR\2025_28.02\"/>
    </mc:Choice>
  </mc:AlternateContent>
  <xr:revisionPtr revIDLastSave="0" documentId="13_ncr:1_{BCA1BB9B-A632-4F6E-8E7E-11FE79820A17}" xr6:coauthVersionLast="47" xr6:coauthVersionMax="47" xr10:uidLastSave="{00000000-0000-0000-0000-000000000000}"/>
  <bookViews>
    <workbookView xWindow="-108" yWindow="-108" windowWidth="23256" windowHeight="12576" tabRatio="699" xr2:uid="{1FD58520-7EFB-4CF3-9DA7-F6383D50694A}"/>
  </bookViews>
  <sheets>
    <sheet name="Dettaglio del pers. al 100%" sheetId="1" r:id="rId1"/>
    <sheet name="BP_Dipendente 1" sheetId="3" r:id="rId2"/>
    <sheet name="BP_Dipendente 2" sheetId="5" r:id="rId3"/>
    <sheet name="F24 INPS_INAIL" sheetId="4" r:id="rId4"/>
    <sheet name="F24 IRAP" sheetId="6" r:id="rId5"/>
    <sheet name="Esempio calcolo IRAP" sheetId="2" r:id="rId6"/>
  </sheets>
  <definedNames>
    <definedName name="_xlnm._FilterDatabase" localSheetId="0" hidden="1">'Dettaglio del pers. al 100%'!$A$10:$I$10</definedName>
    <definedName name="_xlnm.Print_Titles" localSheetId="0">'Dettaglio del pers. al 100%'!$10:$10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3" i="2" l="1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C13" i="1" l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I12" i="1"/>
  <c r="C12" i="1" s="1"/>
  <c r="I11" i="1"/>
  <c r="C11" i="1" s="1"/>
  <c r="D9" i="2" l="1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B94" i="2"/>
  <c r="C94" i="2"/>
  <c r="D94" i="2" l="1"/>
  <c r="B4" i="2" s="1"/>
  <c r="B6" i="2" s="1"/>
  <c r="E50" i="2"/>
  <c r="E82" i="2"/>
  <c r="E79" i="2"/>
  <c r="E72" i="2"/>
  <c r="E62" i="2"/>
  <c r="E51" i="2"/>
  <c r="E75" i="2"/>
  <c r="E60" i="2"/>
  <c r="E88" i="2"/>
  <c r="E65" i="2"/>
  <c r="E81" i="2"/>
  <c r="E70" i="2"/>
  <c r="E83" i="2"/>
  <c r="E53" i="2"/>
  <c r="E85" i="2"/>
  <c r="E63" i="2"/>
  <c r="E59" i="2"/>
  <c r="E76" i="2"/>
  <c r="E73" i="2"/>
  <c r="E74" i="2"/>
  <c r="E54" i="2"/>
  <c r="E67" i="2"/>
  <c r="E80" i="2"/>
  <c r="E77" i="2"/>
  <c r="E58" i="2"/>
  <c r="E86" i="2"/>
  <c r="E87" i="2"/>
  <c r="E84" i="2"/>
  <c r="E55" i="2"/>
  <c r="E68" i="2"/>
  <c r="E69" i="2"/>
  <c r="E66" i="2"/>
  <c r="E52" i="2"/>
  <c r="E92" i="2"/>
  <c r="E78" i="2"/>
  <c r="E91" i="2"/>
  <c r="E57" i="2"/>
  <c r="E89" i="2"/>
  <c r="E71" i="2"/>
  <c r="E64" i="2"/>
  <c r="E90" i="2"/>
  <c r="E56" i="2"/>
  <c r="E61" i="2"/>
  <c r="E93" i="2"/>
  <c r="E9" i="2"/>
  <c r="E17" i="2"/>
  <c r="E23" i="2"/>
  <c r="E29" i="2"/>
  <c r="E33" i="2"/>
  <c r="E37" i="2"/>
  <c r="E41" i="2"/>
  <c r="E43" i="2"/>
  <c r="E47" i="2"/>
  <c r="E10" i="2"/>
  <c r="E12" i="2"/>
  <c r="E14" i="2"/>
  <c r="E16" i="2"/>
  <c r="E18" i="2"/>
  <c r="E20" i="2"/>
  <c r="E22" i="2"/>
  <c r="E24" i="2"/>
  <c r="E26" i="2"/>
  <c r="E28" i="2"/>
  <c r="E30" i="2"/>
  <c r="E32" i="2"/>
  <c r="E34" i="2"/>
  <c r="E36" i="2"/>
  <c r="E38" i="2"/>
  <c r="E40" i="2"/>
  <c r="E42" i="2"/>
  <c r="E44" i="2"/>
  <c r="E46" i="2"/>
  <c r="E48" i="2"/>
  <c r="E11" i="2"/>
  <c r="E13" i="2"/>
  <c r="E15" i="2"/>
  <c r="E19" i="2"/>
  <c r="E21" i="2"/>
  <c r="E25" i="2"/>
  <c r="E27" i="2"/>
  <c r="E31" i="2"/>
  <c r="E35" i="2"/>
  <c r="E39" i="2"/>
  <c r="E45" i="2"/>
  <c r="E49" i="2"/>
  <c r="E94" i="2" l="1"/>
  <c r="I87" i="1" l="1"/>
  <c r="H87" i="1"/>
  <c r="G87" i="1"/>
  <c r="C87" i="1" l="1"/>
</calcChain>
</file>

<file path=xl/sharedStrings.xml><?xml version="1.0" encoding="utf-8"?>
<sst xmlns="http://schemas.openxmlformats.org/spreadsheetml/2006/main" count="138" uniqueCount="134">
  <si>
    <t>Dettaglio del personale Imputato
 al 100%</t>
  </si>
  <si>
    <t>Ente Locale titolare del progetto SAI:</t>
  </si>
  <si>
    <t>Categoria progetto:</t>
  </si>
  <si>
    <t>Ente di appartenenza delle risorse:</t>
  </si>
  <si>
    <t>Mese/Anno di rendicontazione:</t>
  </si>
  <si>
    <t>Oneri a carico del datore di lavoro</t>
  </si>
  <si>
    <t>A</t>
  </si>
  <si>
    <t>B</t>
  </si>
  <si>
    <t>C</t>
  </si>
  <si>
    <t>D</t>
  </si>
  <si>
    <t>E</t>
  </si>
  <si>
    <t>F</t>
  </si>
  <si>
    <t>G</t>
  </si>
  <si>
    <t>H</t>
  </si>
  <si>
    <t>I</t>
  </si>
  <si>
    <t>NOTE</t>
  </si>
  <si>
    <t>Codice Spesa</t>
  </si>
  <si>
    <t>Nominativo della risorsa</t>
  </si>
  <si>
    <t>Totale costo imputato al progetto
(D+E+F+G+H+I)</t>
  </si>
  <si>
    <t>Lordo
BUSTA PAGA</t>
  </si>
  <si>
    <r>
      <t xml:space="preserve">BUONI PASTO
</t>
    </r>
    <r>
      <rPr>
        <b/>
        <sz val="11"/>
        <color rgb="FFC00000"/>
        <rFont val="Aptos Narrow"/>
        <family val="2"/>
        <scheme val="minor"/>
      </rPr>
      <t>se non conteggiati nel lordo della BUSTA PAGA</t>
    </r>
  </si>
  <si>
    <t>Quota mensile
TFR</t>
  </si>
  <si>
    <t>F24
INPS</t>
  </si>
  <si>
    <t>F24
INAIL</t>
  </si>
  <si>
    <t>F24
IRAP</t>
  </si>
  <si>
    <t>TOTALI</t>
  </si>
  <si>
    <t>Timbro e firma</t>
  </si>
  <si>
    <r>
      <rPr>
        <b/>
        <sz val="11"/>
        <rFont val="Aptos Narrow"/>
        <family val="2"/>
        <scheme val="minor"/>
      </rPr>
      <t>N.B.</t>
    </r>
    <r>
      <rPr>
        <sz val="11"/>
        <rFont val="Aptos Narrow"/>
        <family val="2"/>
        <scheme val="minor"/>
      </rPr>
      <t xml:space="preserve">
Al fine della somma finale che si calcola in automatico, </t>
    </r>
    <r>
      <rPr>
        <b/>
        <u/>
        <sz val="11"/>
        <rFont val="Aptos Narrow"/>
        <family val="2"/>
        <scheme val="minor"/>
      </rPr>
      <t>aggiungere eventuali righe</t>
    </r>
    <r>
      <rPr>
        <sz val="11"/>
        <rFont val="Aptos Narrow"/>
        <family val="2"/>
        <scheme val="minor"/>
      </rPr>
      <t xml:space="preserve"> PRIMA dell'ultima riga di inserimento dati (RIG 59) </t>
    </r>
  </si>
  <si>
    <t>Dipendente 1</t>
  </si>
  <si>
    <t>TOT</t>
  </si>
  <si>
    <t>Dipendente 85</t>
  </si>
  <si>
    <t>Dipendente 84</t>
  </si>
  <si>
    <t>Dipendente 83</t>
  </si>
  <si>
    <t>Dipendente 82</t>
  </si>
  <si>
    <t>Dipendente 81</t>
  </si>
  <si>
    <t>Dipendente 80</t>
  </si>
  <si>
    <t>Dipendente 79</t>
  </si>
  <si>
    <t>Dipendente 78</t>
  </si>
  <si>
    <t>Dipendente 77</t>
  </si>
  <si>
    <t>Dipendente 76</t>
  </si>
  <si>
    <t>Dipendente 75</t>
  </si>
  <si>
    <t>Dipendente 74</t>
  </si>
  <si>
    <t>Dipendente 73</t>
  </si>
  <si>
    <t>Dipendente 72</t>
  </si>
  <si>
    <t>Dipendente 71</t>
  </si>
  <si>
    <t>Dipendente 70</t>
  </si>
  <si>
    <t>Dipendente 69</t>
  </si>
  <si>
    <t>Dipendente 68</t>
  </si>
  <si>
    <t>Dipendente 67</t>
  </si>
  <si>
    <t>Dipendente 66</t>
  </si>
  <si>
    <t>Dipendente 65</t>
  </si>
  <si>
    <t>Dipendente 64</t>
  </si>
  <si>
    <t>Dipendente 63</t>
  </si>
  <si>
    <t>Dipendente 62</t>
  </si>
  <si>
    <t>Dipendente 61</t>
  </si>
  <si>
    <t>Dipendente 60</t>
  </si>
  <si>
    <t>Dipendente 59</t>
  </si>
  <si>
    <t>Dipendente 58</t>
  </si>
  <si>
    <t>Dipendente 57</t>
  </si>
  <si>
    <t>Dipendente 56</t>
  </si>
  <si>
    <t>Dipendente 55</t>
  </si>
  <si>
    <t>Dipendente 54</t>
  </si>
  <si>
    <t>Dipendente 53</t>
  </si>
  <si>
    <t>Dipendente 52</t>
  </si>
  <si>
    <t>Dipendente 51</t>
  </si>
  <si>
    <t>Dipendente 50</t>
  </si>
  <si>
    <t>Dipendente 49</t>
  </si>
  <si>
    <t>Dipendente 48</t>
  </si>
  <si>
    <t>Dipendente 47</t>
  </si>
  <si>
    <t>Dipendente 46</t>
  </si>
  <si>
    <t>Dipendente 45</t>
  </si>
  <si>
    <t>Dipendente 44</t>
  </si>
  <si>
    <t>Dipendente 43</t>
  </si>
  <si>
    <t>Dipendente 42</t>
  </si>
  <si>
    <t>Dipendente 41</t>
  </si>
  <si>
    <t>Dipendente 40</t>
  </si>
  <si>
    <t>Dipendente 39</t>
  </si>
  <si>
    <t>Dipendente 38</t>
  </si>
  <si>
    <t>Dipendente 37</t>
  </si>
  <si>
    <t>Dipendente 36</t>
  </si>
  <si>
    <t>Dipendente 35</t>
  </si>
  <si>
    <t>Dipendente 34</t>
  </si>
  <si>
    <t>Dipendente 33</t>
  </si>
  <si>
    <t>Dipendente 32</t>
  </si>
  <si>
    <t>Dipendente 31</t>
  </si>
  <si>
    <t>Dipendente 30</t>
  </si>
  <si>
    <t>Dipendente 29</t>
  </si>
  <si>
    <t>Dipendente 28</t>
  </si>
  <si>
    <t>Dipendente 27</t>
  </si>
  <si>
    <t>Dipendente 26</t>
  </si>
  <si>
    <t>Dipendente 25</t>
  </si>
  <si>
    <t>Dipendente 24</t>
  </si>
  <si>
    <t>Dipendente 23</t>
  </si>
  <si>
    <t>Dipendente 22</t>
  </si>
  <si>
    <t>Dipendente 21</t>
  </si>
  <si>
    <t>Dipendente 20</t>
  </si>
  <si>
    <t>Dipendente 19</t>
  </si>
  <si>
    <t>Dipendente 18</t>
  </si>
  <si>
    <t>Dipendente 17</t>
  </si>
  <si>
    <t>Dipendente 16</t>
  </si>
  <si>
    <t>Dipendente 15</t>
  </si>
  <si>
    <t>Dipendente 14</t>
  </si>
  <si>
    <t>Dipendente 13</t>
  </si>
  <si>
    <t>Dipendente 12</t>
  </si>
  <si>
    <t>Dipendente 11</t>
  </si>
  <si>
    <t>Dipendente 10</t>
  </si>
  <si>
    <t>Dipendente 9</t>
  </si>
  <si>
    <t>Dipendente 8</t>
  </si>
  <si>
    <t>Dipendente 7</t>
  </si>
  <si>
    <t>Dipendente 6</t>
  </si>
  <si>
    <t>Dipendente 5</t>
  </si>
  <si>
    <t>Dipendente 4</t>
  </si>
  <si>
    <t>Dipendente 3</t>
  </si>
  <si>
    <t>Dipendente 2</t>
  </si>
  <si>
    <t>IRAP</t>
  </si>
  <si>
    <t>TOT costo dipendente</t>
  </si>
  <si>
    <t>TFR</t>
  </si>
  <si>
    <t>Retribuzione
lorda annua effetiva
(12 mensilità + 13° e 14°)</t>
  </si>
  <si>
    <t>NOMINATIVO</t>
  </si>
  <si>
    <t>% IRAP da applicare ad ogni imputazione mensile sul progetto</t>
  </si>
  <si>
    <t>Totale Costo dipendenti
(Retribuzione lorda annua effettiva + TFR)</t>
  </si>
  <si>
    <t>TOTALE F24 IRAP</t>
  </si>
  <si>
    <t>Ribaltamento dei costi
per calcolare l'IRAP</t>
  </si>
  <si>
    <t>DM10</t>
  </si>
  <si>
    <t>P</t>
  </si>
  <si>
    <t>Comune di XXXXXXX  PROG-1111-PR3</t>
  </si>
  <si>
    <t>ORDINARI</t>
  </si>
  <si>
    <t>Cooperativa PINOCCHIO</t>
  </si>
  <si>
    <t>A1e</t>
  </si>
  <si>
    <t>A3e</t>
  </si>
  <si>
    <t>ALLEGATO 5 - Dett. Mensile personale</t>
  </si>
  <si>
    <t>Cod. tributo</t>
  </si>
  <si>
    <t>Totale tributo</t>
  </si>
  <si>
    <t>Data pagamento F24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</si>
</sst>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.00_-;\-* #,##0.00_-;_-* &quot;-&quot;_-;_-@_-"/>
  </numFmts>
  <fonts count="14" x14ac:knownFonts="1">
    <font>
      <sz val="10"/>
      <name val="Arial"/>
      <family val="2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b/>
      <u/>
      <sz val="11"/>
      <name val="Aptos Narrow"/>
      <family val="2"/>
      <scheme val="minor"/>
    </font>
    <font>
      <b/>
      <sz val="10"/>
      <name val="Arial"/>
      <family val="2"/>
    </font>
    <font>
      <b/>
      <sz val="14"/>
      <color rgb="FFC00000"/>
      <name val="Aptos Narrow"/>
      <family val="2"/>
      <scheme val="minor"/>
    </font>
    <font>
      <sz val="8"/>
      <name val="Arial"/>
      <family val="2"/>
    </font>
    <font>
      <b/>
      <sz val="16"/>
      <color rgb="FFC00000"/>
      <name val="Aptos Narrow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8EE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8">
    <xf numFmtId="0" fontId="0" fillId="0" borderId="0"/>
    <xf numFmtId="44" fontId="3" fillId="0" borderId="0" applyFont="0" applyFill="0" applyBorder="0" applyAlignment="0" applyProtection="0"/>
    <xf numFmtId="0" fontId="3" fillId="0" borderId="0"/>
    <xf numFmtId="0" fontId="1" fillId="0" borderId="0"/>
    <xf numFmtId="44" fontId="1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5">
    <xf numFmtId="0" fontId="0" fillId="0" borderId="0" xfId="0"/>
    <xf numFmtId="0" fontId="5" fillId="0" borderId="0" xfId="0" applyFont="1" applyAlignment="1" applyProtection="1">
      <alignment vertical="center"/>
      <protection locked="0"/>
    </xf>
    <xf numFmtId="44" fontId="5" fillId="0" borderId="0" xfId="1" applyFont="1" applyAlignment="1" applyProtection="1">
      <alignment vertical="center"/>
      <protection locked="0"/>
    </xf>
    <xf numFmtId="0" fontId="5" fillId="0" borderId="0" xfId="0" applyFont="1" applyAlignment="1">
      <alignment vertical="center"/>
    </xf>
    <xf numFmtId="44" fontId="5" fillId="0" borderId="0" xfId="1" applyFont="1" applyAlignment="1" applyProtection="1">
      <alignment vertical="center"/>
    </xf>
    <xf numFmtId="44" fontId="7" fillId="0" borderId="10" xfId="1" applyFont="1" applyBorder="1" applyAlignment="1" applyProtection="1">
      <alignment horizontal="center" vertical="center"/>
    </xf>
    <xf numFmtId="44" fontId="7" fillId="0" borderId="11" xfId="1" applyFont="1" applyBorder="1" applyAlignment="1" applyProtection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5" xfId="2" applyFont="1" applyBorder="1" applyAlignment="1" applyProtection="1">
      <alignment horizontal="center" vertical="center"/>
      <protection locked="0"/>
    </xf>
    <xf numFmtId="44" fontId="7" fillId="6" borderId="14" xfId="1" applyFont="1" applyFill="1" applyBorder="1" applyAlignment="1" applyProtection="1">
      <alignment horizontal="center" vertical="center" wrapText="1"/>
    </xf>
    <xf numFmtId="44" fontId="7" fillId="7" borderId="14" xfId="1" applyFont="1" applyFill="1" applyBorder="1" applyAlignment="1" applyProtection="1">
      <alignment horizontal="center" vertical="center" wrapText="1"/>
    </xf>
    <xf numFmtId="0" fontId="5" fillId="0" borderId="5" xfId="2" applyFont="1" applyBorder="1" applyAlignment="1" applyProtection="1">
      <alignment vertical="center"/>
      <protection locked="0"/>
    </xf>
    <xf numFmtId="0" fontId="5" fillId="0" borderId="12" xfId="0" applyFont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44" fontId="5" fillId="8" borderId="13" xfId="1" applyFont="1" applyFill="1" applyBorder="1" applyAlignment="1" applyProtection="1">
      <alignment vertical="center"/>
    </xf>
    <xf numFmtId="44" fontId="5" fillId="0" borderId="13" xfId="1" applyFont="1" applyFill="1" applyBorder="1" applyAlignment="1" applyProtection="1">
      <alignment vertical="center"/>
      <protection locked="0"/>
    </xf>
    <xf numFmtId="44" fontId="7" fillId="0" borderId="0" xfId="1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44" fontId="7" fillId="2" borderId="9" xfId="1" applyFont="1" applyFill="1" applyBorder="1" applyAlignment="1" applyProtection="1">
      <alignment vertical="center"/>
    </xf>
    <xf numFmtId="44" fontId="7" fillId="2" borderId="10" xfId="1" applyFont="1" applyFill="1" applyBorder="1" applyAlignment="1" applyProtection="1">
      <alignment vertical="center"/>
    </xf>
    <xf numFmtId="44" fontId="5" fillId="2" borderId="11" xfId="1" applyFont="1" applyFill="1" applyBorder="1" applyAlignment="1" applyProtection="1">
      <alignment vertical="center"/>
    </xf>
    <xf numFmtId="44" fontId="7" fillId="9" borderId="11" xfId="1" applyFont="1" applyFill="1" applyBorder="1" applyAlignment="1" applyProtection="1">
      <alignment vertical="center"/>
    </xf>
    <xf numFmtId="44" fontId="5" fillId="0" borderId="5" xfId="1" applyFont="1" applyBorder="1" applyAlignment="1" applyProtection="1">
      <alignment vertical="center"/>
      <protection locked="0"/>
    </xf>
    <xf numFmtId="44" fontId="7" fillId="0" borderId="0" xfId="1" applyFont="1" applyBorder="1" applyAlignment="1" applyProtection="1">
      <alignment vertical="center"/>
      <protection locked="0"/>
    </xf>
    <xf numFmtId="14" fontId="5" fillId="0" borderId="5" xfId="1" applyNumberFormat="1" applyFont="1" applyBorder="1" applyAlignment="1" applyProtection="1">
      <alignment horizontal="left" vertical="center"/>
      <protection locked="0"/>
    </xf>
    <xf numFmtId="44" fontId="5" fillId="0" borderId="1" xfId="1" applyFont="1" applyBorder="1" applyAlignment="1" applyProtection="1">
      <alignment vertical="center"/>
      <protection locked="0"/>
    </xf>
    <xf numFmtId="0" fontId="1" fillId="0" borderId="0" xfId="3" applyAlignment="1">
      <alignment vertical="center"/>
    </xf>
    <xf numFmtId="44" fontId="5" fillId="0" borderId="0" xfId="4" applyFont="1" applyAlignment="1">
      <alignment vertical="center"/>
    </xf>
    <xf numFmtId="0" fontId="3" fillId="0" borderId="0" xfId="5" applyAlignment="1">
      <alignment vertical="center"/>
    </xf>
    <xf numFmtId="10" fontId="10" fillId="0" borderId="0" xfId="5" applyNumberFormat="1" applyFont="1" applyAlignment="1">
      <alignment vertical="center"/>
    </xf>
    <xf numFmtId="44" fontId="5" fillId="0" borderId="0" xfId="4" applyFont="1" applyFill="1" applyBorder="1" applyAlignment="1">
      <alignment vertical="center"/>
    </xf>
    <xf numFmtId="164" fontId="1" fillId="0" borderId="0" xfId="3" applyNumberFormat="1" applyAlignment="1">
      <alignment vertical="center"/>
    </xf>
    <xf numFmtId="43" fontId="3" fillId="0" borderId="0" xfId="5" applyNumberFormat="1" applyAlignment="1">
      <alignment horizontal="center" vertical="center"/>
    </xf>
    <xf numFmtId="43" fontId="3" fillId="0" borderId="15" xfId="5" applyNumberFormat="1" applyBorder="1" applyAlignment="1">
      <alignment horizontal="center" vertical="center"/>
    </xf>
    <xf numFmtId="164" fontId="10" fillId="0" borderId="0" xfId="6" applyNumberFormat="1" applyFont="1" applyFill="1" applyBorder="1" applyAlignment="1">
      <alignment horizontal="center" vertical="center"/>
    </xf>
    <xf numFmtId="0" fontId="5" fillId="0" borderId="0" xfId="3" applyFont="1" applyAlignment="1">
      <alignment vertical="center"/>
    </xf>
    <xf numFmtId="164" fontId="10" fillId="0" borderId="0" xfId="5" applyNumberFormat="1" applyFont="1" applyAlignment="1">
      <alignment vertical="center"/>
    </xf>
    <xf numFmtId="10" fontId="5" fillId="0" borderId="0" xfId="7" applyNumberFormat="1" applyFont="1" applyFill="1" applyBorder="1" applyAlignment="1">
      <alignment vertical="center"/>
    </xf>
    <xf numFmtId="10" fontId="10" fillId="0" borderId="0" xfId="7" applyNumberFormat="1" applyFont="1" applyFill="1" applyBorder="1" applyAlignment="1">
      <alignment vertical="center"/>
    </xf>
    <xf numFmtId="10" fontId="0" fillId="0" borderId="0" xfId="7" applyNumberFormat="1" applyFont="1" applyAlignment="1">
      <alignment vertical="center"/>
    </xf>
    <xf numFmtId="44" fontId="2" fillId="0" borderId="0" xfId="4" applyFont="1" applyAlignment="1">
      <alignment vertical="center"/>
    </xf>
    <xf numFmtId="44" fontId="10" fillId="0" borderId="5" xfId="4" applyFont="1" applyFill="1" applyBorder="1" applyAlignment="1">
      <alignment horizontal="center" vertical="center"/>
    </xf>
    <xf numFmtId="44" fontId="2" fillId="0" borderId="5" xfId="4" applyFont="1" applyBorder="1" applyAlignment="1">
      <alignment horizontal="center" vertical="center"/>
    </xf>
    <xf numFmtId="44" fontId="5" fillId="0" borderId="5" xfId="4" applyFont="1" applyBorder="1" applyAlignment="1">
      <alignment vertical="center"/>
    </xf>
    <xf numFmtId="43" fontId="3" fillId="10" borderId="5" xfId="5" applyNumberFormat="1" applyFill="1" applyBorder="1" applyAlignment="1">
      <alignment horizontal="center" vertical="center"/>
    </xf>
    <xf numFmtId="43" fontId="3" fillId="0" borderId="5" xfId="5" applyNumberFormat="1" applyBorder="1" applyAlignment="1">
      <alignment horizontal="center" vertical="center"/>
    </xf>
    <xf numFmtId="164" fontId="3" fillId="0" borderId="5" xfId="6" applyNumberFormat="1" applyFont="1" applyFill="1" applyBorder="1" applyAlignment="1">
      <alignment horizontal="center" vertical="center"/>
    </xf>
    <xf numFmtId="0" fontId="1" fillId="0" borderId="5" xfId="3" applyBorder="1" applyAlignment="1">
      <alignment vertical="center"/>
    </xf>
    <xf numFmtId="0" fontId="10" fillId="11" borderId="5" xfId="5" applyFont="1" applyFill="1" applyBorder="1" applyAlignment="1">
      <alignment horizontal="center" vertical="center" wrapText="1"/>
    </xf>
    <xf numFmtId="10" fontId="10" fillId="11" borderId="5" xfId="5" applyNumberFormat="1" applyFont="1" applyFill="1" applyBorder="1" applyAlignment="1">
      <alignment horizontal="center" vertical="center" wrapText="1"/>
    </xf>
    <xf numFmtId="0" fontId="10" fillId="0" borderId="0" xfId="5" applyFont="1" applyAlignment="1">
      <alignment horizontal="center" vertical="center"/>
    </xf>
    <xf numFmtId="10" fontId="10" fillId="0" borderId="5" xfId="7" applyNumberFormat="1" applyFont="1" applyBorder="1" applyAlignment="1">
      <alignment horizontal="center" vertical="center"/>
    </xf>
    <xf numFmtId="0" fontId="2" fillId="0" borderId="5" xfId="3" applyFont="1" applyBorder="1" applyAlignment="1">
      <alignment vertical="center" wrapText="1"/>
    </xf>
    <xf numFmtId="44" fontId="3" fillId="0" borderId="5" xfId="5" applyNumberFormat="1" applyBorder="1" applyAlignment="1">
      <alignment vertical="center"/>
    </xf>
    <xf numFmtId="0" fontId="2" fillId="0" borderId="0" xfId="3" applyFont="1" applyAlignment="1">
      <alignment vertical="center"/>
    </xf>
    <xf numFmtId="0" fontId="5" fillId="0" borderId="5" xfId="1" applyNumberFormat="1" applyFont="1" applyBorder="1" applyAlignment="1" applyProtection="1">
      <alignment horizontal="left" vertical="center"/>
      <protection locked="0"/>
    </xf>
    <xf numFmtId="0" fontId="5" fillId="0" borderId="12" xfId="2" applyFont="1" applyBorder="1" applyAlignment="1" applyProtection="1">
      <alignment vertical="center"/>
      <protection locked="0"/>
    </xf>
    <xf numFmtId="44" fontId="5" fillId="0" borderId="5" xfId="1" applyFont="1" applyBorder="1" applyAlignment="1" applyProtection="1">
      <alignment horizontal="left" vertical="center"/>
      <protection locked="0"/>
    </xf>
    <xf numFmtId="44" fontId="7" fillId="5" borderId="16" xfId="1" applyFont="1" applyFill="1" applyBorder="1" applyAlignment="1" applyProtection="1">
      <alignment horizontal="center" vertical="center" wrapText="1"/>
    </xf>
    <xf numFmtId="44" fontId="5" fillId="0" borderId="17" xfId="1" applyFont="1" applyFill="1" applyBorder="1" applyAlignment="1" applyProtection="1">
      <alignment vertical="center"/>
      <protection locked="0"/>
    </xf>
    <xf numFmtId="44" fontId="7" fillId="0" borderId="18" xfId="1" applyFont="1" applyBorder="1" applyAlignment="1" applyProtection="1">
      <alignment horizontal="center" vertical="center"/>
    </xf>
    <xf numFmtId="44" fontId="7" fillId="0" borderId="19" xfId="1" applyFont="1" applyBorder="1" applyAlignment="1" applyProtection="1">
      <alignment horizontal="center" vertical="center"/>
    </xf>
    <xf numFmtId="44" fontId="5" fillId="2" borderId="20" xfId="1" applyFont="1" applyFill="1" applyBorder="1" applyAlignment="1" applyProtection="1">
      <alignment vertical="center"/>
    </xf>
    <xf numFmtId="44" fontId="5" fillId="0" borderId="5" xfId="1" applyFont="1" applyFill="1" applyBorder="1" applyAlignment="1" applyProtection="1">
      <alignment vertical="center"/>
      <protection locked="0"/>
    </xf>
    <xf numFmtId="44" fontId="7" fillId="4" borderId="7" xfId="1" applyFont="1" applyFill="1" applyBorder="1" applyAlignment="1" applyProtection="1">
      <alignment horizontal="center" vertical="center" wrapText="1"/>
    </xf>
    <xf numFmtId="44" fontId="7" fillId="4" borderId="8" xfId="1" applyFont="1" applyFill="1" applyBorder="1" applyAlignment="1" applyProtection="1">
      <alignment horizontal="center" vertical="center" wrapText="1"/>
    </xf>
    <xf numFmtId="44" fontId="7" fillId="4" borderId="21" xfId="1" applyFont="1" applyFill="1" applyBorder="1" applyAlignment="1" applyProtection="1">
      <alignment horizontal="center" vertical="center" wrapText="1"/>
    </xf>
    <xf numFmtId="44" fontId="5" fillId="0" borderId="12" xfId="1" applyFont="1" applyFill="1" applyBorder="1" applyAlignment="1" applyProtection="1">
      <alignment vertical="center"/>
      <protection locked="0"/>
    </xf>
    <xf numFmtId="44" fontId="5" fillId="0" borderId="22" xfId="1" applyFont="1" applyFill="1" applyBorder="1" applyAlignment="1" applyProtection="1">
      <alignment vertical="center"/>
      <protection locked="0"/>
    </xf>
    <xf numFmtId="44" fontId="5" fillId="0" borderId="23" xfId="1" applyFont="1" applyFill="1" applyBorder="1" applyAlignment="1" applyProtection="1">
      <alignment vertical="center"/>
      <protection locked="0"/>
    </xf>
    <xf numFmtId="44" fontId="5" fillId="0" borderId="24" xfId="1" applyFont="1" applyFill="1" applyBorder="1" applyAlignment="1" applyProtection="1">
      <alignment vertical="center"/>
      <protection locked="0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 applyProtection="1">
      <alignment vertical="center"/>
      <protection locked="0"/>
    </xf>
    <xf numFmtId="0" fontId="5" fillId="0" borderId="23" xfId="0" applyFont="1" applyBorder="1" applyAlignment="1" applyProtection="1">
      <alignment vertical="center"/>
      <protection locked="0"/>
    </xf>
    <xf numFmtId="44" fontId="5" fillId="8" borderId="24" xfId="1" applyFont="1" applyFill="1" applyBorder="1" applyAlignment="1" applyProtection="1">
      <alignment vertical="center"/>
    </xf>
    <xf numFmtId="0" fontId="0" fillId="0" borderId="0" xfId="0" applyAlignment="1" applyProtection="1">
      <alignment vertical="center"/>
      <protection locked="0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0" borderId="5" xfId="0" applyFont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17" fontId="5" fillId="0" borderId="5" xfId="0" applyNumberFormat="1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>
      <alignment horizontal="center" vertical="center"/>
    </xf>
    <xf numFmtId="0" fontId="11" fillId="0" borderId="5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/>
    </xf>
    <xf numFmtId="0" fontId="7" fillId="12" borderId="2" xfId="2" applyFont="1" applyFill="1" applyBorder="1" applyAlignment="1">
      <alignment horizontal="left" vertical="center"/>
    </xf>
    <xf numFmtId="0" fontId="7" fillId="12" borderId="4" xfId="2" applyFont="1" applyFill="1" applyBorder="1" applyAlignment="1">
      <alignment horizontal="left" vertical="center"/>
    </xf>
  </cellXfs>
  <cellStyles count="8">
    <cellStyle name="Migliaia [0] 2" xfId="6" xr:uid="{737ACB2F-ADBD-4F43-9538-89E2F8112613}"/>
    <cellStyle name="Normale" xfId="0" builtinId="0"/>
    <cellStyle name="Normale 2" xfId="2" xr:uid="{B72C8F38-7A39-48B2-A60B-9EDF9B732147}"/>
    <cellStyle name="Normale 2 2" xfId="5" xr:uid="{B8A299CE-EE75-420E-BA2A-26DEC673F31C}"/>
    <cellStyle name="Normale 3" xfId="3" xr:uid="{9D1B7E5A-45A8-41DD-B71D-533D8B63599B}"/>
    <cellStyle name="Percentuale 3" xfId="7" xr:uid="{D74D86BF-F628-45D4-8FEA-6D0D6E112C28}"/>
    <cellStyle name="Valuta" xfId="1" builtinId="4"/>
    <cellStyle name="Valuta 2" xfId="4" xr:uid="{CE3753C0-6536-42E9-86DA-60FCE09777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510540</xdr:colOff>
      <xdr:row>79</xdr:row>
      <xdr:rowOff>73308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2F4500E-6DE7-A8CD-4254-71EF9F08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73740" cy="13316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312420</xdr:colOff>
      <xdr:row>69</xdr:row>
      <xdr:rowOff>81486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894521B-F7F0-C40A-8CDA-B3BAE5F3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37220" cy="116486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0</xdr:rowOff>
    </xdr:from>
    <xdr:to>
      <xdr:col>11</xdr:col>
      <xdr:colOff>430968</xdr:colOff>
      <xdr:row>60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5CCA75C-3E6A-B684-5D8F-B1E327A7F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0"/>
          <a:ext cx="7113708" cy="100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525780</xdr:colOff>
      <xdr:row>0</xdr:row>
      <xdr:rowOff>0</xdr:rowOff>
    </xdr:from>
    <xdr:to>
      <xdr:col>23</xdr:col>
      <xdr:colOff>318356</xdr:colOff>
      <xdr:row>60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EEF4CBCA-617E-05CB-45C0-067D26B0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80" y="0"/>
          <a:ext cx="7107776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411480</xdr:colOff>
      <xdr:row>0</xdr:row>
      <xdr:rowOff>0</xdr:rowOff>
    </xdr:from>
    <xdr:to>
      <xdr:col>25</xdr:col>
      <xdr:colOff>204840</xdr:colOff>
      <xdr:row>60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B2DA802D-22FD-50F9-7D9A-75C0EFF9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280" y="0"/>
          <a:ext cx="710856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167640</xdr:colOff>
      <xdr:row>61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7D1AA368-A051-5FEB-1BEA-AEBF069C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2840" cy="10226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4810-A106-426D-9342-483A0B43C4D3}">
  <dimension ref="A1:V137"/>
  <sheetViews>
    <sheetView tabSelected="1" zoomScale="80" zoomScaleNormal="80" workbookViewId="0">
      <pane ySplit="11" topLeftCell="A12" activePane="bottomLeft" state="frozen"/>
      <selection pane="bottomLeft" activeCell="C94" sqref="C94"/>
    </sheetView>
  </sheetViews>
  <sheetFormatPr defaultColWidth="9.109375" defaultRowHeight="14.4" x14ac:dyDescent="0.25"/>
  <cols>
    <col min="1" max="1" width="13.33203125" style="1" customWidth="1"/>
    <col min="2" max="2" width="34.44140625" style="1" customWidth="1"/>
    <col min="3" max="3" width="22.6640625" style="1" customWidth="1"/>
    <col min="4" max="4" width="21.109375" style="2" customWidth="1"/>
    <col min="5" max="5" width="22.6640625" style="2" customWidth="1"/>
    <col min="6" max="9" width="21.109375" style="2" customWidth="1"/>
    <col min="10" max="10" width="1.6640625" style="1" customWidth="1"/>
    <col min="11" max="11" width="24.88671875" style="1" customWidth="1"/>
    <col min="12" max="16" width="18.44140625" style="1" customWidth="1"/>
    <col min="17" max="17" width="1.6640625" style="1" customWidth="1"/>
    <col min="18" max="18" width="21.88671875" style="1" customWidth="1"/>
    <col min="19" max="19" width="18.44140625" style="1" customWidth="1"/>
    <col min="20" max="16384" width="9.109375" style="1"/>
  </cols>
  <sheetData>
    <row r="1" spans="1:17" s="80" customFormat="1" ht="29.4" customHeight="1" x14ac:dyDescent="0.25">
      <c r="A1" s="85" t="s">
        <v>130</v>
      </c>
      <c r="B1" s="85"/>
      <c r="C1" s="85"/>
      <c r="D1" s="85"/>
      <c r="E1" s="85"/>
      <c r="F1" s="85"/>
      <c r="G1" s="85"/>
      <c r="H1" s="85"/>
      <c r="I1" s="85"/>
    </row>
    <row r="2" spans="1:17" ht="42" customHeight="1" x14ac:dyDescent="0.25">
      <c r="A2" s="86" t="s">
        <v>0</v>
      </c>
      <c r="B2" s="86"/>
      <c r="C2" s="86"/>
      <c r="D2" s="86"/>
      <c r="E2" s="86"/>
      <c r="F2" s="86"/>
      <c r="G2" s="86"/>
      <c r="H2" s="86"/>
      <c r="I2" s="86"/>
      <c r="L2" s="3"/>
      <c r="M2" s="3"/>
      <c r="N2" s="3"/>
      <c r="O2" s="3"/>
      <c r="P2" s="3"/>
      <c r="Q2" s="3"/>
    </row>
    <row r="3" spans="1:17" ht="24" customHeight="1" x14ac:dyDescent="0.25">
      <c r="A3" s="81" t="s">
        <v>1</v>
      </c>
      <c r="B3" s="82"/>
      <c r="C3" s="83"/>
      <c r="D3" s="84" t="s">
        <v>125</v>
      </c>
      <c r="E3" s="84"/>
      <c r="F3" s="84"/>
      <c r="G3" s="84"/>
      <c r="H3" s="84"/>
      <c r="I3" s="84"/>
      <c r="L3" s="3"/>
      <c r="M3" s="3"/>
      <c r="N3" s="3"/>
      <c r="O3" s="3"/>
      <c r="P3" s="3"/>
      <c r="Q3" s="3"/>
    </row>
    <row r="4" spans="1:17" ht="24" customHeight="1" x14ac:dyDescent="0.25">
      <c r="A4" s="81" t="s">
        <v>2</v>
      </c>
      <c r="B4" s="82"/>
      <c r="C4" s="83"/>
      <c r="D4" s="84" t="s">
        <v>126</v>
      </c>
      <c r="E4" s="84"/>
      <c r="F4" s="84"/>
      <c r="G4" s="84"/>
      <c r="H4" s="84"/>
      <c r="I4" s="84"/>
      <c r="L4" s="3"/>
      <c r="M4" s="3"/>
      <c r="N4" s="3"/>
      <c r="O4" s="3"/>
      <c r="P4" s="3"/>
      <c r="Q4" s="3"/>
    </row>
    <row r="5" spans="1:17" ht="24" customHeight="1" x14ac:dyDescent="0.25">
      <c r="A5" s="81" t="s">
        <v>3</v>
      </c>
      <c r="B5" s="82"/>
      <c r="C5" s="83"/>
      <c r="D5" s="84" t="s">
        <v>127</v>
      </c>
      <c r="E5" s="84"/>
      <c r="F5" s="84"/>
      <c r="G5" s="84"/>
      <c r="H5" s="84"/>
      <c r="I5" s="84"/>
      <c r="L5" s="3"/>
      <c r="M5" s="3"/>
      <c r="N5" s="3"/>
      <c r="O5" s="3"/>
      <c r="P5" s="3"/>
      <c r="Q5" s="3"/>
    </row>
    <row r="6" spans="1:17" ht="24" customHeight="1" x14ac:dyDescent="0.25">
      <c r="A6" s="81" t="s">
        <v>4</v>
      </c>
      <c r="B6" s="82"/>
      <c r="C6" s="83"/>
      <c r="D6" s="89">
        <v>45292</v>
      </c>
      <c r="E6" s="84"/>
      <c r="F6" s="84"/>
      <c r="G6" s="84"/>
      <c r="H6" s="84"/>
      <c r="I6" s="84"/>
      <c r="L6" s="3"/>
      <c r="M6" s="3"/>
      <c r="N6" s="3"/>
      <c r="O6" s="3"/>
      <c r="P6" s="3"/>
      <c r="Q6" s="3"/>
    </row>
    <row r="7" spans="1:17" ht="6.6" customHeight="1" x14ac:dyDescent="0.25">
      <c r="L7" s="3"/>
      <c r="M7" s="3"/>
      <c r="N7" s="3"/>
      <c r="O7" s="3"/>
      <c r="P7" s="3"/>
      <c r="Q7" s="3"/>
    </row>
    <row r="8" spans="1:17" s="3" customFormat="1" ht="22.95" customHeight="1" thickBot="1" x14ac:dyDescent="0.3">
      <c r="D8" s="4"/>
      <c r="E8" s="4"/>
      <c r="F8" s="4"/>
      <c r="G8" s="90" t="s">
        <v>5</v>
      </c>
      <c r="H8" s="90"/>
      <c r="I8" s="90"/>
      <c r="K8" s="1"/>
    </row>
    <row r="9" spans="1:17" s="3" customFormat="1" ht="28.5" customHeight="1" thickBot="1" x14ac:dyDescent="0.3">
      <c r="A9" s="71" t="s">
        <v>6</v>
      </c>
      <c r="B9" s="72" t="s">
        <v>7</v>
      </c>
      <c r="C9" s="73" t="s">
        <v>8</v>
      </c>
      <c r="D9" s="60" t="s">
        <v>9</v>
      </c>
      <c r="E9" s="61" t="s">
        <v>10</v>
      </c>
      <c r="F9" s="61" t="s">
        <v>11</v>
      </c>
      <c r="G9" s="5" t="s">
        <v>12</v>
      </c>
      <c r="H9" s="5" t="s">
        <v>13</v>
      </c>
      <c r="I9" s="6" t="s">
        <v>14</v>
      </c>
      <c r="J9" s="7"/>
      <c r="K9" s="8" t="s">
        <v>15</v>
      </c>
    </row>
    <row r="10" spans="1:17" s="7" customFormat="1" ht="57.6" customHeight="1" x14ac:dyDescent="0.25">
      <c r="A10" s="74" t="s">
        <v>16</v>
      </c>
      <c r="B10" s="75" t="s">
        <v>17</v>
      </c>
      <c r="C10" s="76" t="s">
        <v>18</v>
      </c>
      <c r="D10" s="64" t="s">
        <v>19</v>
      </c>
      <c r="E10" s="66" t="s">
        <v>21</v>
      </c>
      <c r="F10" s="65" t="s">
        <v>20</v>
      </c>
      <c r="G10" s="58" t="s">
        <v>22</v>
      </c>
      <c r="H10" s="9" t="s">
        <v>23</v>
      </c>
      <c r="I10" s="10" t="s">
        <v>24</v>
      </c>
      <c r="J10" s="1"/>
      <c r="K10" s="11"/>
    </row>
    <row r="11" spans="1:17" ht="34.200000000000003" customHeight="1" x14ac:dyDescent="0.25">
      <c r="A11" s="56" t="s">
        <v>128</v>
      </c>
      <c r="B11" s="13" t="s">
        <v>28</v>
      </c>
      <c r="C11" s="14">
        <f>SUM(D11:I11)</f>
        <v>2935.4004660000001</v>
      </c>
      <c r="D11" s="67">
        <v>2054.94</v>
      </c>
      <c r="E11" s="63">
        <v>142.19</v>
      </c>
      <c r="F11" s="15"/>
      <c r="G11" s="59">
        <v>632.08000000000004</v>
      </c>
      <c r="H11" s="15">
        <v>8.1</v>
      </c>
      <c r="I11" s="15">
        <f>(D11-49+F11)*4.89%</f>
        <v>98.090466000000006</v>
      </c>
      <c r="J11" s="2"/>
      <c r="K11" s="11"/>
    </row>
    <row r="12" spans="1:17" ht="26.4" customHeight="1" x14ac:dyDescent="0.25">
      <c r="A12" s="56" t="s">
        <v>129</v>
      </c>
      <c r="B12" s="13" t="s">
        <v>113</v>
      </c>
      <c r="C12" s="14">
        <f t="shared" ref="C12:C75" si="0">SUM(D12:I12)</f>
        <v>3750.9828989999996</v>
      </c>
      <c r="D12" s="67">
        <v>2626.91</v>
      </c>
      <c r="E12" s="63">
        <v>291.82</v>
      </c>
      <c r="F12" s="15"/>
      <c r="G12" s="59">
        <v>698.04</v>
      </c>
      <c r="H12" s="15">
        <v>9.18</v>
      </c>
      <c r="I12" s="15">
        <f>(D12-70+F12)*4.89%</f>
        <v>125.03289899999999</v>
      </c>
      <c r="J12" s="2"/>
      <c r="K12" s="11"/>
    </row>
    <row r="13" spans="1:17" x14ac:dyDescent="0.25">
      <c r="A13" s="12"/>
      <c r="B13" s="13"/>
      <c r="C13" s="14">
        <f t="shared" si="0"/>
        <v>0</v>
      </c>
      <c r="D13" s="67"/>
      <c r="E13" s="63"/>
      <c r="F13" s="15"/>
      <c r="G13" s="59"/>
      <c r="H13" s="15"/>
      <c r="I13" s="15"/>
      <c r="J13" s="2"/>
      <c r="K13" s="11"/>
    </row>
    <row r="14" spans="1:17" x14ac:dyDescent="0.25">
      <c r="A14" s="12"/>
      <c r="B14" s="13"/>
      <c r="C14" s="14">
        <f t="shared" si="0"/>
        <v>0</v>
      </c>
      <c r="D14" s="67"/>
      <c r="E14" s="63"/>
      <c r="F14" s="15"/>
      <c r="G14" s="59"/>
      <c r="H14" s="15"/>
      <c r="I14" s="15"/>
      <c r="J14" s="2"/>
      <c r="K14" s="11"/>
    </row>
    <row r="15" spans="1:17" x14ac:dyDescent="0.25">
      <c r="A15" s="12"/>
      <c r="B15" s="13"/>
      <c r="C15" s="14">
        <f t="shared" si="0"/>
        <v>0</v>
      </c>
      <c r="D15" s="67"/>
      <c r="E15" s="63"/>
      <c r="F15" s="15"/>
      <c r="G15" s="59"/>
      <c r="H15" s="15"/>
      <c r="I15" s="15"/>
      <c r="J15" s="2"/>
      <c r="K15" s="11"/>
    </row>
    <row r="16" spans="1:17" x14ac:dyDescent="0.25">
      <c r="A16" s="12"/>
      <c r="B16" s="13"/>
      <c r="C16" s="14">
        <f t="shared" si="0"/>
        <v>0</v>
      </c>
      <c r="D16" s="67"/>
      <c r="E16" s="63"/>
      <c r="F16" s="15"/>
      <c r="G16" s="59"/>
      <c r="H16" s="15"/>
      <c r="I16" s="15"/>
      <c r="J16" s="2"/>
      <c r="K16" s="11"/>
    </row>
    <row r="17" spans="1:11" x14ac:dyDescent="0.25">
      <c r="A17" s="12"/>
      <c r="B17" s="13"/>
      <c r="C17" s="14">
        <f t="shared" si="0"/>
        <v>0</v>
      </c>
      <c r="D17" s="67"/>
      <c r="E17" s="63"/>
      <c r="F17" s="15"/>
      <c r="G17" s="59"/>
      <c r="H17" s="15"/>
      <c r="I17" s="15"/>
      <c r="J17" s="2"/>
      <c r="K17" s="11"/>
    </row>
    <row r="18" spans="1:11" x14ac:dyDescent="0.25">
      <c r="A18" s="12"/>
      <c r="B18" s="13"/>
      <c r="C18" s="14">
        <f t="shared" si="0"/>
        <v>0</v>
      </c>
      <c r="D18" s="67"/>
      <c r="E18" s="63"/>
      <c r="F18" s="15"/>
      <c r="G18" s="59"/>
      <c r="H18" s="15"/>
      <c r="I18" s="15"/>
      <c r="J18" s="2"/>
      <c r="K18" s="11"/>
    </row>
    <row r="19" spans="1:11" x14ac:dyDescent="0.25">
      <c r="A19" s="12"/>
      <c r="B19" s="13"/>
      <c r="C19" s="14">
        <f t="shared" si="0"/>
        <v>0</v>
      </c>
      <c r="D19" s="67"/>
      <c r="E19" s="63"/>
      <c r="F19" s="15"/>
      <c r="G19" s="59"/>
      <c r="H19" s="15"/>
      <c r="I19" s="15"/>
      <c r="J19" s="2"/>
      <c r="K19" s="11"/>
    </row>
    <row r="20" spans="1:11" x14ac:dyDescent="0.25">
      <c r="A20" s="12"/>
      <c r="B20" s="13"/>
      <c r="C20" s="14">
        <f t="shared" si="0"/>
        <v>0</v>
      </c>
      <c r="D20" s="67"/>
      <c r="E20" s="63"/>
      <c r="F20" s="15"/>
      <c r="G20" s="59"/>
      <c r="H20" s="15"/>
      <c r="I20" s="15"/>
      <c r="J20" s="2"/>
      <c r="K20" s="11"/>
    </row>
    <row r="21" spans="1:11" x14ac:dyDescent="0.25">
      <c r="A21" s="12"/>
      <c r="B21" s="13"/>
      <c r="C21" s="14">
        <f t="shared" si="0"/>
        <v>0</v>
      </c>
      <c r="D21" s="67"/>
      <c r="E21" s="63"/>
      <c r="F21" s="15"/>
      <c r="G21" s="59"/>
      <c r="H21" s="15"/>
      <c r="I21" s="15"/>
      <c r="J21" s="2"/>
      <c r="K21" s="11"/>
    </row>
    <row r="22" spans="1:11" x14ac:dyDescent="0.25">
      <c r="A22" s="12"/>
      <c r="B22" s="13"/>
      <c r="C22" s="14">
        <f t="shared" si="0"/>
        <v>0</v>
      </c>
      <c r="D22" s="67"/>
      <c r="E22" s="63"/>
      <c r="F22" s="15"/>
      <c r="G22" s="59"/>
      <c r="H22" s="15"/>
      <c r="I22" s="15"/>
      <c r="J22" s="2"/>
      <c r="K22" s="11"/>
    </row>
    <row r="23" spans="1:11" x14ac:dyDescent="0.25">
      <c r="A23" s="12"/>
      <c r="B23" s="13"/>
      <c r="C23" s="14">
        <f t="shared" si="0"/>
        <v>0</v>
      </c>
      <c r="D23" s="67"/>
      <c r="E23" s="63"/>
      <c r="F23" s="15"/>
      <c r="G23" s="59"/>
      <c r="H23" s="15"/>
      <c r="I23" s="15"/>
      <c r="J23" s="2"/>
      <c r="K23" s="11"/>
    </row>
    <row r="24" spans="1:11" x14ac:dyDescent="0.25">
      <c r="A24" s="12"/>
      <c r="B24" s="13"/>
      <c r="C24" s="14">
        <f t="shared" si="0"/>
        <v>0</v>
      </c>
      <c r="D24" s="67"/>
      <c r="E24" s="63"/>
      <c r="F24" s="15"/>
      <c r="G24" s="59"/>
      <c r="H24" s="15"/>
      <c r="I24" s="15"/>
      <c r="J24" s="2"/>
      <c r="K24" s="11"/>
    </row>
    <row r="25" spans="1:11" x14ac:dyDescent="0.25">
      <c r="A25" s="12"/>
      <c r="B25" s="13"/>
      <c r="C25" s="14">
        <f t="shared" si="0"/>
        <v>0</v>
      </c>
      <c r="D25" s="67"/>
      <c r="E25" s="63"/>
      <c r="F25" s="15"/>
      <c r="G25" s="59"/>
      <c r="H25" s="15"/>
      <c r="I25" s="15"/>
      <c r="J25" s="2"/>
      <c r="K25" s="11"/>
    </row>
    <row r="26" spans="1:11" x14ac:dyDescent="0.25">
      <c r="A26" s="12"/>
      <c r="B26" s="13"/>
      <c r="C26" s="14">
        <f t="shared" si="0"/>
        <v>0</v>
      </c>
      <c r="D26" s="67"/>
      <c r="E26" s="63"/>
      <c r="F26" s="15"/>
      <c r="G26" s="59"/>
      <c r="H26" s="15"/>
      <c r="I26" s="15"/>
      <c r="J26" s="2"/>
      <c r="K26" s="11"/>
    </row>
    <row r="27" spans="1:11" x14ac:dyDescent="0.25">
      <c r="A27" s="12"/>
      <c r="B27" s="13"/>
      <c r="C27" s="14">
        <f t="shared" si="0"/>
        <v>0</v>
      </c>
      <c r="D27" s="67"/>
      <c r="E27" s="63"/>
      <c r="F27" s="15"/>
      <c r="G27" s="59"/>
      <c r="H27" s="15"/>
      <c r="I27" s="15"/>
      <c r="J27" s="2"/>
      <c r="K27" s="11"/>
    </row>
    <row r="28" spans="1:11" x14ac:dyDescent="0.25">
      <c r="A28" s="12"/>
      <c r="B28" s="13"/>
      <c r="C28" s="14">
        <f t="shared" si="0"/>
        <v>0</v>
      </c>
      <c r="D28" s="67"/>
      <c r="E28" s="63"/>
      <c r="F28" s="15"/>
      <c r="G28" s="59"/>
      <c r="H28" s="15"/>
      <c r="I28" s="15"/>
      <c r="J28" s="2"/>
      <c r="K28" s="11"/>
    </row>
    <row r="29" spans="1:11" x14ac:dyDescent="0.25">
      <c r="A29" s="12"/>
      <c r="B29" s="13"/>
      <c r="C29" s="14">
        <f t="shared" si="0"/>
        <v>0</v>
      </c>
      <c r="D29" s="67"/>
      <c r="E29" s="63"/>
      <c r="F29" s="15"/>
      <c r="G29" s="59"/>
      <c r="H29" s="15"/>
      <c r="I29" s="15"/>
      <c r="J29" s="2"/>
      <c r="K29" s="11"/>
    </row>
    <row r="30" spans="1:11" x14ac:dyDescent="0.25">
      <c r="A30" s="12"/>
      <c r="B30" s="13"/>
      <c r="C30" s="14">
        <f t="shared" si="0"/>
        <v>0</v>
      </c>
      <c r="D30" s="67"/>
      <c r="E30" s="63"/>
      <c r="F30" s="15"/>
      <c r="G30" s="59"/>
      <c r="H30" s="15"/>
      <c r="I30" s="15"/>
      <c r="J30" s="2"/>
      <c r="K30" s="11"/>
    </row>
    <row r="31" spans="1:11" x14ac:dyDescent="0.25">
      <c r="A31" s="12"/>
      <c r="B31" s="13"/>
      <c r="C31" s="14">
        <f t="shared" si="0"/>
        <v>0</v>
      </c>
      <c r="D31" s="67"/>
      <c r="E31" s="63"/>
      <c r="F31" s="15"/>
      <c r="G31" s="59"/>
      <c r="H31" s="15"/>
      <c r="I31" s="15"/>
      <c r="J31" s="2"/>
      <c r="K31" s="11"/>
    </row>
    <row r="32" spans="1:11" x14ac:dyDescent="0.25">
      <c r="A32" s="12"/>
      <c r="B32" s="13"/>
      <c r="C32" s="14">
        <f t="shared" si="0"/>
        <v>0</v>
      </c>
      <c r="D32" s="67"/>
      <c r="E32" s="63"/>
      <c r="F32" s="15"/>
      <c r="G32" s="59"/>
      <c r="H32" s="15"/>
      <c r="I32" s="15"/>
      <c r="J32" s="2"/>
      <c r="K32" s="11"/>
    </row>
    <row r="33" spans="1:11" x14ac:dyDescent="0.25">
      <c r="A33" s="12"/>
      <c r="B33" s="13"/>
      <c r="C33" s="14">
        <f t="shared" si="0"/>
        <v>0</v>
      </c>
      <c r="D33" s="67"/>
      <c r="E33" s="63"/>
      <c r="F33" s="15"/>
      <c r="G33" s="59"/>
      <c r="H33" s="15"/>
      <c r="I33" s="15"/>
      <c r="J33" s="2"/>
      <c r="K33" s="11"/>
    </row>
    <row r="34" spans="1:11" x14ac:dyDescent="0.25">
      <c r="A34" s="12"/>
      <c r="B34" s="13"/>
      <c r="C34" s="14">
        <f t="shared" si="0"/>
        <v>0</v>
      </c>
      <c r="D34" s="67"/>
      <c r="E34" s="63"/>
      <c r="F34" s="15"/>
      <c r="G34" s="59"/>
      <c r="H34" s="15"/>
      <c r="I34" s="15"/>
      <c r="J34" s="2"/>
      <c r="K34" s="11"/>
    </row>
    <row r="35" spans="1:11" x14ac:dyDescent="0.25">
      <c r="A35" s="12"/>
      <c r="B35" s="13"/>
      <c r="C35" s="14">
        <f t="shared" si="0"/>
        <v>0</v>
      </c>
      <c r="D35" s="67"/>
      <c r="E35" s="63"/>
      <c r="F35" s="15"/>
      <c r="G35" s="59"/>
      <c r="H35" s="15"/>
      <c r="I35" s="15"/>
      <c r="J35" s="2"/>
      <c r="K35" s="11"/>
    </row>
    <row r="36" spans="1:11" x14ac:dyDescent="0.25">
      <c r="A36" s="12"/>
      <c r="B36" s="13"/>
      <c r="C36" s="14">
        <f t="shared" si="0"/>
        <v>0</v>
      </c>
      <c r="D36" s="67"/>
      <c r="E36" s="63"/>
      <c r="F36" s="15"/>
      <c r="G36" s="59"/>
      <c r="H36" s="15"/>
      <c r="I36" s="15"/>
      <c r="J36" s="2"/>
      <c r="K36" s="11"/>
    </row>
    <row r="37" spans="1:11" x14ac:dyDescent="0.25">
      <c r="A37" s="12"/>
      <c r="B37" s="13"/>
      <c r="C37" s="14">
        <f t="shared" si="0"/>
        <v>0</v>
      </c>
      <c r="D37" s="67"/>
      <c r="E37" s="63"/>
      <c r="F37" s="15"/>
      <c r="G37" s="59"/>
      <c r="H37" s="15"/>
      <c r="I37" s="15"/>
      <c r="J37" s="2"/>
      <c r="K37" s="11"/>
    </row>
    <row r="38" spans="1:11" x14ac:dyDescent="0.25">
      <c r="A38" s="12"/>
      <c r="B38" s="13"/>
      <c r="C38" s="14">
        <f t="shared" si="0"/>
        <v>0</v>
      </c>
      <c r="D38" s="67"/>
      <c r="E38" s="63"/>
      <c r="F38" s="15"/>
      <c r="G38" s="59"/>
      <c r="H38" s="15"/>
      <c r="I38" s="15"/>
      <c r="J38" s="2"/>
      <c r="K38" s="11"/>
    </row>
    <row r="39" spans="1:11" x14ac:dyDescent="0.25">
      <c r="A39" s="12"/>
      <c r="B39" s="13"/>
      <c r="C39" s="14">
        <f t="shared" si="0"/>
        <v>0</v>
      </c>
      <c r="D39" s="67"/>
      <c r="E39" s="63"/>
      <c r="F39" s="15"/>
      <c r="G39" s="59"/>
      <c r="H39" s="15"/>
      <c r="I39" s="15"/>
      <c r="J39" s="2"/>
      <c r="K39" s="11"/>
    </row>
    <row r="40" spans="1:11" x14ac:dyDescent="0.25">
      <c r="A40" s="12"/>
      <c r="B40" s="13"/>
      <c r="C40" s="14">
        <f t="shared" si="0"/>
        <v>0</v>
      </c>
      <c r="D40" s="67"/>
      <c r="E40" s="63"/>
      <c r="F40" s="15"/>
      <c r="G40" s="59"/>
      <c r="H40" s="15"/>
      <c r="I40" s="15"/>
      <c r="J40" s="2"/>
      <c r="K40" s="11"/>
    </row>
    <row r="41" spans="1:11" x14ac:dyDescent="0.25">
      <c r="A41" s="12"/>
      <c r="B41" s="13"/>
      <c r="C41" s="14">
        <f t="shared" si="0"/>
        <v>0</v>
      </c>
      <c r="D41" s="67"/>
      <c r="E41" s="63"/>
      <c r="F41" s="15"/>
      <c r="G41" s="59"/>
      <c r="H41" s="15"/>
      <c r="I41" s="15"/>
      <c r="J41" s="2"/>
      <c r="K41" s="11"/>
    </row>
    <row r="42" spans="1:11" x14ac:dyDescent="0.25">
      <c r="A42" s="12"/>
      <c r="B42" s="13"/>
      <c r="C42" s="14">
        <f t="shared" si="0"/>
        <v>0</v>
      </c>
      <c r="D42" s="67"/>
      <c r="E42" s="63"/>
      <c r="F42" s="15"/>
      <c r="G42" s="59"/>
      <c r="H42" s="15"/>
      <c r="I42" s="15"/>
      <c r="J42" s="2"/>
      <c r="K42" s="11"/>
    </row>
    <row r="43" spans="1:11" x14ac:dyDescent="0.25">
      <c r="A43" s="12"/>
      <c r="B43" s="13"/>
      <c r="C43" s="14">
        <f t="shared" si="0"/>
        <v>0</v>
      </c>
      <c r="D43" s="67"/>
      <c r="E43" s="63"/>
      <c r="F43" s="15"/>
      <c r="G43" s="59"/>
      <c r="H43" s="15"/>
      <c r="I43" s="15"/>
      <c r="J43" s="2"/>
      <c r="K43" s="11"/>
    </row>
    <row r="44" spans="1:11" hidden="1" x14ac:dyDescent="0.25">
      <c r="A44" s="12"/>
      <c r="B44" s="13"/>
      <c r="C44" s="14">
        <f t="shared" si="0"/>
        <v>0</v>
      </c>
      <c r="D44" s="67"/>
      <c r="E44" s="63"/>
      <c r="F44" s="15"/>
      <c r="G44" s="59"/>
      <c r="H44" s="15"/>
      <c r="I44" s="15"/>
      <c r="J44" s="2"/>
      <c r="K44" s="11"/>
    </row>
    <row r="45" spans="1:11" hidden="1" x14ac:dyDescent="0.25">
      <c r="A45" s="12"/>
      <c r="B45" s="13"/>
      <c r="C45" s="14">
        <f t="shared" si="0"/>
        <v>0</v>
      </c>
      <c r="D45" s="67"/>
      <c r="E45" s="63"/>
      <c r="F45" s="15"/>
      <c r="G45" s="59"/>
      <c r="H45" s="15"/>
      <c r="I45" s="15"/>
      <c r="J45" s="2"/>
      <c r="K45" s="11"/>
    </row>
    <row r="46" spans="1:11" hidden="1" x14ac:dyDescent="0.25">
      <c r="A46" s="12"/>
      <c r="B46" s="13"/>
      <c r="C46" s="14">
        <f t="shared" si="0"/>
        <v>0</v>
      </c>
      <c r="D46" s="67"/>
      <c r="E46" s="63"/>
      <c r="F46" s="15"/>
      <c r="G46" s="59"/>
      <c r="H46" s="15"/>
      <c r="I46" s="15"/>
      <c r="J46" s="2"/>
      <c r="K46" s="11"/>
    </row>
    <row r="47" spans="1:11" hidden="1" x14ac:dyDescent="0.25">
      <c r="A47" s="12"/>
      <c r="B47" s="13"/>
      <c r="C47" s="14">
        <f t="shared" si="0"/>
        <v>0</v>
      </c>
      <c r="D47" s="67"/>
      <c r="E47" s="63"/>
      <c r="F47" s="15"/>
      <c r="G47" s="59"/>
      <c r="H47" s="15"/>
      <c r="I47" s="15"/>
      <c r="J47" s="2"/>
      <c r="K47" s="11"/>
    </row>
    <row r="48" spans="1:11" hidden="1" x14ac:dyDescent="0.25">
      <c r="A48" s="12"/>
      <c r="B48" s="13"/>
      <c r="C48" s="14">
        <f t="shared" si="0"/>
        <v>0</v>
      </c>
      <c r="D48" s="67"/>
      <c r="E48" s="63"/>
      <c r="F48" s="15"/>
      <c r="G48" s="59"/>
      <c r="H48" s="15"/>
      <c r="I48" s="15"/>
      <c r="J48" s="2"/>
      <c r="K48" s="11"/>
    </row>
    <row r="49" spans="1:11" hidden="1" x14ac:dyDescent="0.25">
      <c r="A49" s="12"/>
      <c r="B49" s="13"/>
      <c r="C49" s="14">
        <f t="shared" si="0"/>
        <v>0</v>
      </c>
      <c r="D49" s="67"/>
      <c r="E49" s="63"/>
      <c r="F49" s="15"/>
      <c r="G49" s="59"/>
      <c r="H49" s="15"/>
      <c r="I49" s="15"/>
      <c r="J49" s="2"/>
      <c r="K49" s="11"/>
    </row>
    <row r="50" spans="1:11" hidden="1" x14ac:dyDescent="0.25">
      <c r="A50" s="12"/>
      <c r="B50" s="13"/>
      <c r="C50" s="14">
        <f t="shared" si="0"/>
        <v>0</v>
      </c>
      <c r="D50" s="67"/>
      <c r="E50" s="63"/>
      <c r="F50" s="15"/>
      <c r="G50" s="59"/>
      <c r="H50" s="15"/>
      <c r="I50" s="15"/>
      <c r="J50" s="2"/>
      <c r="K50" s="11"/>
    </row>
    <row r="51" spans="1:11" hidden="1" x14ac:dyDescent="0.25">
      <c r="A51" s="12"/>
      <c r="B51" s="13"/>
      <c r="C51" s="14">
        <f t="shared" si="0"/>
        <v>0</v>
      </c>
      <c r="D51" s="67"/>
      <c r="E51" s="63"/>
      <c r="F51" s="15"/>
      <c r="G51" s="59"/>
      <c r="H51" s="15"/>
      <c r="I51" s="15"/>
      <c r="J51" s="2"/>
      <c r="K51" s="11"/>
    </row>
    <row r="52" spans="1:11" hidden="1" x14ac:dyDescent="0.25">
      <c r="A52" s="12"/>
      <c r="B52" s="13"/>
      <c r="C52" s="14">
        <f t="shared" si="0"/>
        <v>0</v>
      </c>
      <c r="D52" s="67"/>
      <c r="E52" s="63"/>
      <c r="F52" s="15"/>
      <c r="G52" s="59"/>
      <c r="H52" s="15"/>
      <c r="I52" s="15"/>
      <c r="J52" s="2"/>
      <c r="K52" s="11"/>
    </row>
    <row r="53" spans="1:11" hidden="1" x14ac:dyDescent="0.25">
      <c r="A53" s="12"/>
      <c r="B53" s="13"/>
      <c r="C53" s="14">
        <f t="shared" si="0"/>
        <v>0</v>
      </c>
      <c r="D53" s="67"/>
      <c r="E53" s="63"/>
      <c r="F53" s="15"/>
      <c r="G53" s="59"/>
      <c r="H53" s="15"/>
      <c r="I53" s="15"/>
      <c r="J53" s="2"/>
      <c r="K53" s="11"/>
    </row>
    <row r="54" spans="1:11" hidden="1" x14ac:dyDescent="0.25">
      <c r="A54" s="12"/>
      <c r="B54" s="13"/>
      <c r="C54" s="14">
        <f t="shared" si="0"/>
        <v>0</v>
      </c>
      <c r="D54" s="67"/>
      <c r="E54" s="63"/>
      <c r="F54" s="15"/>
      <c r="G54" s="59"/>
      <c r="H54" s="15"/>
      <c r="I54" s="15"/>
      <c r="J54" s="2"/>
      <c r="K54" s="11"/>
    </row>
    <row r="55" spans="1:11" hidden="1" x14ac:dyDescent="0.25">
      <c r="A55" s="12"/>
      <c r="B55" s="13"/>
      <c r="C55" s="14">
        <f t="shared" si="0"/>
        <v>0</v>
      </c>
      <c r="D55" s="67"/>
      <c r="E55" s="63"/>
      <c r="F55" s="15"/>
      <c r="G55" s="59"/>
      <c r="H55" s="15"/>
      <c r="I55" s="15"/>
      <c r="J55" s="2"/>
      <c r="K55" s="11"/>
    </row>
    <row r="56" spans="1:11" hidden="1" x14ac:dyDescent="0.25">
      <c r="A56" s="12"/>
      <c r="B56" s="13"/>
      <c r="C56" s="14">
        <f t="shared" si="0"/>
        <v>0</v>
      </c>
      <c r="D56" s="67"/>
      <c r="E56" s="63"/>
      <c r="F56" s="15"/>
      <c r="G56" s="59"/>
      <c r="H56" s="15"/>
      <c r="I56" s="15"/>
      <c r="J56" s="2"/>
      <c r="K56" s="11"/>
    </row>
    <row r="57" spans="1:11" hidden="1" x14ac:dyDescent="0.25">
      <c r="A57" s="12"/>
      <c r="B57" s="13"/>
      <c r="C57" s="14">
        <f t="shared" si="0"/>
        <v>0</v>
      </c>
      <c r="D57" s="67"/>
      <c r="E57" s="63"/>
      <c r="F57" s="15"/>
      <c r="G57" s="59"/>
      <c r="H57" s="15"/>
      <c r="I57" s="15"/>
      <c r="J57" s="2"/>
      <c r="K57" s="11"/>
    </row>
    <row r="58" spans="1:11" hidden="1" x14ac:dyDescent="0.25">
      <c r="A58" s="12"/>
      <c r="B58" s="13"/>
      <c r="C58" s="14">
        <f t="shared" si="0"/>
        <v>0</v>
      </c>
      <c r="D58" s="67"/>
      <c r="E58" s="63"/>
      <c r="F58" s="15"/>
      <c r="G58" s="59"/>
      <c r="H58" s="15"/>
      <c r="I58" s="15"/>
      <c r="J58" s="2"/>
      <c r="K58" s="11"/>
    </row>
    <row r="59" spans="1:11" hidden="1" x14ac:dyDescent="0.25">
      <c r="A59" s="12"/>
      <c r="B59" s="13"/>
      <c r="C59" s="14">
        <f t="shared" si="0"/>
        <v>0</v>
      </c>
      <c r="D59" s="67"/>
      <c r="E59" s="63"/>
      <c r="F59" s="15"/>
      <c r="G59" s="59"/>
      <c r="H59" s="15"/>
      <c r="I59" s="15"/>
      <c r="J59" s="2"/>
      <c r="K59" s="11"/>
    </row>
    <row r="60" spans="1:11" hidden="1" x14ac:dyDescent="0.25">
      <c r="A60" s="12"/>
      <c r="B60" s="13"/>
      <c r="C60" s="14">
        <f t="shared" si="0"/>
        <v>0</v>
      </c>
      <c r="D60" s="67"/>
      <c r="E60" s="63"/>
      <c r="F60" s="15"/>
      <c r="G60" s="59"/>
      <c r="H60" s="15"/>
      <c r="I60" s="15"/>
      <c r="J60" s="2"/>
      <c r="K60" s="11"/>
    </row>
    <row r="61" spans="1:11" hidden="1" x14ac:dyDescent="0.25">
      <c r="A61" s="12"/>
      <c r="B61" s="13"/>
      <c r="C61" s="14">
        <f t="shared" si="0"/>
        <v>0</v>
      </c>
      <c r="D61" s="67"/>
      <c r="E61" s="63"/>
      <c r="F61" s="15"/>
      <c r="G61" s="59"/>
      <c r="H61" s="15"/>
      <c r="I61" s="15"/>
      <c r="J61" s="2"/>
      <c r="K61" s="11"/>
    </row>
    <row r="62" spans="1:11" hidden="1" x14ac:dyDescent="0.25">
      <c r="A62" s="12"/>
      <c r="B62" s="13"/>
      <c r="C62" s="14">
        <f t="shared" si="0"/>
        <v>0</v>
      </c>
      <c r="D62" s="67"/>
      <c r="E62" s="63"/>
      <c r="F62" s="15"/>
      <c r="G62" s="59"/>
      <c r="H62" s="15"/>
      <c r="I62" s="15"/>
      <c r="J62" s="2"/>
      <c r="K62" s="11"/>
    </row>
    <row r="63" spans="1:11" hidden="1" x14ac:dyDescent="0.25">
      <c r="A63" s="12"/>
      <c r="B63" s="13"/>
      <c r="C63" s="14">
        <f t="shared" si="0"/>
        <v>0</v>
      </c>
      <c r="D63" s="67"/>
      <c r="E63" s="63"/>
      <c r="F63" s="15"/>
      <c r="G63" s="59"/>
      <c r="H63" s="15"/>
      <c r="I63" s="15"/>
      <c r="J63" s="2"/>
      <c r="K63" s="11"/>
    </row>
    <row r="64" spans="1:11" hidden="1" x14ac:dyDescent="0.25">
      <c r="A64" s="12"/>
      <c r="B64" s="13"/>
      <c r="C64" s="14">
        <f t="shared" si="0"/>
        <v>0</v>
      </c>
      <c r="D64" s="67"/>
      <c r="E64" s="63"/>
      <c r="F64" s="15"/>
      <c r="G64" s="59"/>
      <c r="H64" s="15"/>
      <c r="I64" s="15"/>
      <c r="J64" s="2"/>
      <c r="K64" s="11"/>
    </row>
    <row r="65" spans="1:11" hidden="1" x14ac:dyDescent="0.25">
      <c r="A65" s="12"/>
      <c r="B65" s="13"/>
      <c r="C65" s="14">
        <f t="shared" si="0"/>
        <v>0</v>
      </c>
      <c r="D65" s="67"/>
      <c r="E65" s="63"/>
      <c r="F65" s="15"/>
      <c r="G65" s="59"/>
      <c r="H65" s="15"/>
      <c r="I65" s="15"/>
      <c r="J65" s="2"/>
      <c r="K65" s="11"/>
    </row>
    <row r="66" spans="1:11" hidden="1" x14ac:dyDescent="0.25">
      <c r="A66" s="12"/>
      <c r="B66" s="13"/>
      <c r="C66" s="14">
        <f t="shared" si="0"/>
        <v>0</v>
      </c>
      <c r="D66" s="67"/>
      <c r="E66" s="63"/>
      <c r="F66" s="15"/>
      <c r="G66" s="59"/>
      <c r="H66" s="15"/>
      <c r="I66" s="15"/>
      <c r="J66" s="2"/>
      <c r="K66" s="11"/>
    </row>
    <row r="67" spans="1:11" hidden="1" x14ac:dyDescent="0.25">
      <c r="A67" s="12"/>
      <c r="B67" s="13"/>
      <c r="C67" s="14">
        <f t="shared" si="0"/>
        <v>0</v>
      </c>
      <c r="D67" s="67"/>
      <c r="E67" s="63"/>
      <c r="F67" s="15"/>
      <c r="G67" s="59"/>
      <c r="H67" s="15"/>
      <c r="I67" s="15"/>
      <c r="J67" s="2"/>
      <c r="K67" s="11"/>
    </row>
    <row r="68" spans="1:11" hidden="1" x14ac:dyDescent="0.25">
      <c r="A68" s="12"/>
      <c r="B68" s="13"/>
      <c r="C68" s="14">
        <f t="shared" si="0"/>
        <v>0</v>
      </c>
      <c r="D68" s="67"/>
      <c r="E68" s="63"/>
      <c r="F68" s="15"/>
      <c r="G68" s="59"/>
      <c r="H68" s="15"/>
      <c r="I68" s="15"/>
      <c r="J68" s="2"/>
      <c r="K68" s="11"/>
    </row>
    <row r="69" spans="1:11" hidden="1" x14ac:dyDescent="0.25">
      <c r="A69" s="12"/>
      <c r="B69" s="13"/>
      <c r="C69" s="14">
        <f t="shared" si="0"/>
        <v>0</v>
      </c>
      <c r="D69" s="67"/>
      <c r="E69" s="63"/>
      <c r="F69" s="15"/>
      <c r="G69" s="59"/>
      <c r="H69" s="15"/>
      <c r="I69" s="15"/>
      <c r="J69" s="2"/>
      <c r="K69" s="11"/>
    </row>
    <row r="70" spans="1:11" hidden="1" x14ac:dyDescent="0.25">
      <c r="A70" s="12"/>
      <c r="B70" s="13"/>
      <c r="C70" s="14">
        <f t="shared" si="0"/>
        <v>0</v>
      </c>
      <c r="D70" s="67"/>
      <c r="E70" s="63"/>
      <c r="F70" s="15"/>
      <c r="G70" s="59"/>
      <c r="H70" s="15"/>
      <c r="I70" s="15"/>
      <c r="J70" s="2"/>
      <c r="K70" s="11"/>
    </row>
    <row r="71" spans="1:11" hidden="1" x14ac:dyDescent="0.25">
      <c r="A71" s="12"/>
      <c r="B71" s="13"/>
      <c r="C71" s="14">
        <f t="shared" si="0"/>
        <v>0</v>
      </c>
      <c r="D71" s="67"/>
      <c r="E71" s="63"/>
      <c r="F71" s="15"/>
      <c r="G71" s="59"/>
      <c r="H71" s="15"/>
      <c r="I71" s="15"/>
      <c r="J71" s="2"/>
      <c r="K71" s="11"/>
    </row>
    <row r="72" spans="1:11" hidden="1" x14ac:dyDescent="0.25">
      <c r="A72" s="12"/>
      <c r="B72" s="13"/>
      <c r="C72" s="14">
        <f t="shared" si="0"/>
        <v>0</v>
      </c>
      <c r="D72" s="67"/>
      <c r="E72" s="63"/>
      <c r="F72" s="15"/>
      <c r="G72" s="59"/>
      <c r="H72" s="15"/>
      <c r="I72" s="15"/>
      <c r="J72" s="2"/>
      <c r="K72" s="11"/>
    </row>
    <row r="73" spans="1:11" hidden="1" x14ac:dyDescent="0.25">
      <c r="A73" s="12"/>
      <c r="B73" s="13"/>
      <c r="C73" s="14">
        <f t="shared" si="0"/>
        <v>0</v>
      </c>
      <c r="D73" s="67"/>
      <c r="E73" s="63"/>
      <c r="F73" s="15"/>
      <c r="G73" s="59"/>
      <c r="H73" s="15"/>
      <c r="I73" s="15"/>
      <c r="J73" s="2"/>
      <c r="K73" s="11"/>
    </row>
    <row r="74" spans="1:11" hidden="1" x14ac:dyDescent="0.25">
      <c r="A74" s="12"/>
      <c r="B74" s="13"/>
      <c r="C74" s="14">
        <f t="shared" si="0"/>
        <v>0</v>
      </c>
      <c r="D74" s="67"/>
      <c r="E74" s="63"/>
      <c r="F74" s="15"/>
      <c r="G74" s="59"/>
      <c r="H74" s="15"/>
      <c r="I74" s="15"/>
      <c r="J74" s="2"/>
      <c r="K74" s="11"/>
    </row>
    <row r="75" spans="1:11" hidden="1" x14ac:dyDescent="0.25">
      <c r="A75" s="12"/>
      <c r="B75" s="13"/>
      <c r="C75" s="14">
        <f t="shared" si="0"/>
        <v>0</v>
      </c>
      <c r="D75" s="67"/>
      <c r="E75" s="63"/>
      <c r="F75" s="15"/>
      <c r="G75" s="59"/>
      <c r="H75" s="15"/>
      <c r="I75" s="15"/>
      <c r="J75" s="2"/>
      <c r="K75" s="11"/>
    </row>
    <row r="76" spans="1:11" hidden="1" x14ac:dyDescent="0.25">
      <c r="A76" s="12"/>
      <c r="B76" s="13"/>
      <c r="C76" s="14">
        <f t="shared" ref="C76:C86" si="1">SUM(D76:I76)</f>
        <v>0</v>
      </c>
      <c r="D76" s="67"/>
      <c r="E76" s="63"/>
      <c r="F76" s="15"/>
      <c r="G76" s="59"/>
      <c r="H76" s="15"/>
      <c r="I76" s="15"/>
      <c r="J76" s="2"/>
      <c r="K76" s="11"/>
    </row>
    <row r="77" spans="1:11" hidden="1" x14ac:dyDescent="0.25">
      <c r="A77" s="12"/>
      <c r="B77" s="13"/>
      <c r="C77" s="14">
        <f t="shared" si="1"/>
        <v>0</v>
      </c>
      <c r="D77" s="67"/>
      <c r="E77" s="63"/>
      <c r="F77" s="15"/>
      <c r="G77" s="59"/>
      <c r="H77" s="15"/>
      <c r="I77" s="15"/>
      <c r="J77" s="2"/>
      <c r="K77" s="11"/>
    </row>
    <row r="78" spans="1:11" hidden="1" x14ac:dyDescent="0.25">
      <c r="A78" s="12"/>
      <c r="B78" s="13"/>
      <c r="C78" s="14">
        <f t="shared" si="1"/>
        <v>0</v>
      </c>
      <c r="D78" s="67"/>
      <c r="E78" s="63"/>
      <c r="F78" s="15"/>
      <c r="G78" s="59"/>
      <c r="H78" s="15"/>
      <c r="I78" s="15"/>
      <c r="J78" s="2"/>
      <c r="K78" s="11"/>
    </row>
    <row r="79" spans="1:11" hidden="1" x14ac:dyDescent="0.25">
      <c r="A79" s="12"/>
      <c r="B79" s="13"/>
      <c r="C79" s="14">
        <f t="shared" si="1"/>
        <v>0</v>
      </c>
      <c r="D79" s="67"/>
      <c r="E79" s="63"/>
      <c r="F79" s="15"/>
      <c r="G79" s="59"/>
      <c r="H79" s="15"/>
      <c r="I79" s="15"/>
      <c r="J79" s="2"/>
      <c r="K79" s="11"/>
    </row>
    <row r="80" spans="1:11" hidden="1" x14ac:dyDescent="0.25">
      <c r="A80" s="12"/>
      <c r="B80" s="13"/>
      <c r="C80" s="14">
        <f t="shared" si="1"/>
        <v>0</v>
      </c>
      <c r="D80" s="67"/>
      <c r="E80" s="63"/>
      <c r="F80" s="15"/>
      <c r="G80" s="59"/>
      <c r="H80" s="15"/>
      <c r="I80" s="15"/>
      <c r="J80" s="2"/>
      <c r="K80" s="11"/>
    </row>
    <row r="81" spans="1:22" hidden="1" x14ac:dyDescent="0.25">
      <c r="A81" s="12"/>
      <c r="B81" s="13"/>
      <c r="C81" s="14">
        <f t="shared" si="1"/>
        <v>0</v>
      </c>
      <c r="D81" s="67"/>
      <c r="E81" s="63"/>
      <c r="F81" s="15"/>
      <c r="G81" s="59"/>
      <c r="H81" s="15"/>
      <c r="I81" s="15"/>
      <c r="J81" s="2"/>
      <c r="K81" s="11"/>
    </row>
    <row r="82" spans="1:22" hidden="1" x14ac:dyDescent="0.25">
      <c r="A82" s="12"/>
      <c r="B82" s="13"/>
      <c r="C82" s="14">
        <f t="shared" si="1"/>
        <v>0</v>
      </c>
      <c r="D82" s="67"/>
      <c r="E82" s="63"/>
      <c r="F82" s="15"/>
      <c r="G82" s="59"/>
      <c r="H82" s="15"/>
      <c r="I82" s="15"/>
      <c r="J82" s="2"/>
      <c r="K82" s="11"/>
    </row>
    <row r="83" spans="1:22" hidden="1" x14ac:dyDescent="0.25">
      <c r="A83" s="12"/>
      <c r="B83" s="13"/>
      <c r="C83" s="14">
        <f t="shared" si="1"/>
        <v>0</v>
      </c>
      <c r="D83" s="67"/>
      <c r="E83" s="63"/>
      <c r="F83" s="15"/>
      <c r="G83" s="59"/>
      <c r="H83" s="15"/>
      <c r="I83" s="15"/>
      <c r="J83" s="2"/>
      <c r="K83" s="11"/>
    </row>
    <row r="84" spans="1:22" hidden="1" x14ac:dyDescent="0.25">
      <c r="A84" s="12"/>
      <c r="B84" s="13"/>
      <c r="C84" s="14">
        <f t="shared" si="1"/>
        <v>0</v>
      </c>
      <c r="D84" s="67"/>
      <c r="E84" s="63"/>
      <c r="F84" s="15"/>
      <c r="G84" s="59"/>
      <c r="H84" s="15"/>
      <c r="I84" s="15"/>
      <c r="J84" s="2"/>
      <c r="K84" s="11"/>
    </row>
    <row r="85" spans="1:22" x14ac:dyDescent="0.25">
      <c r="A85" s="12"/>
      <c r="B85" s="13"/>
      <c r="C85" s="14">
        <f t="shared" si="1"/>
        <v>0</v>
      </c>
      <c r="D85" s="67"/>
      <c r="E85" s="63"/>
      <c r="F85" s="15"/>
      <c r="G85" s="59"/>
      <c r="H85" s="15"/>
      <c r="I85" s="15"/>
      <c r="J85" s="2"/>
      <c r="K85" s="11"/>
    </row>
    <row r="86" spans="1:22" ht="15" thickBot="1" x14ac:dyDescent="0.3">
      <c r="A86" s="77"/>
      <c r="B86" s="78"/>
      <c r="C86" s="79">
        <f t="shared" si="1"/>
        <v>0</v>
      </c>
      <c r="D86" s="68"/>
      <c r="E86" s="69"/>
      <c r="F86" s="70"/>
      <c r="G86" s="59"/>
      <c r="H86" s="15"/>
      <c r="I86" s="15"/>
      <c r="J86" s="16"/>
      <c r="K86" s="17"/>
    </row>
    <row r="87" spans="1:22" s="17" customFormat="1" ht="31.95" customHeight="1" thickBot="1" x14ac:dyDescent="0.3">
      <c r="A87" s="18" t="s">
        <v>25</v>
      </c>
      <c r="B87" s="19"/>
      <c r="C87" s="20">
        <f>SUM(C11:C86)</f>
        <v>6686.3833649999997</v>
      </c>
      <c r="D87" s="62"/>
      <c r="E87" s="62"/>
      <c r="F87" s="62"/>
      <c r="G87" s="21">
        <f>SUM(G11:G86)</f>
        <v>1330.12</v>
      </c>
      <c r="H87" s="21">
        <f>SUM(H11:H86)</f>
        <v>17.28</v>
      </c>
      <c r="I87" s="21">
        <f>SUM(I11:I86)</f>
        <v>223.12336499999998</v>
      </c>
      <c r="J87" s="1"/>
      <c r="K87" s="1"/>
      <c r="R87" s="1"/>
      <c r="S87" s="1"/>
      <c r="T87" s="1"/>
      <c r="U87" s="1"/>
      <c r="V87" s="1"/>
    </row>
    <row r="89" spans="1:22" ht="20.25" customHeight="1" x14ac:dyDescent="0.25">
      <c r="E89" s="93" t="s">
        <v>131</v>
      </c>
      <c r="F89" s="94"/>
      <c r="G89" s="55" t="s">
        <v>123</v>
      </c>
      <c r="H89" s="55" t="s">
        <v>124</v>
      </c>
      <c r="I89" s="55">
        <v>3812</v>
      </c>
    </row>
    <row r="90" spans="1:22" ht="20.25" customHeight="1" x14ac:dyDescent="0.25">
      <c r="E90" s="93" t="s">
        <v>132</v>
      </c>
      <c r="F90" s="94" t="s">
        <v>132</v>
      </c>
      <c r="G90" s="22">
        <v>101743</v>
      </c>
      <c r="H90" s="22">
        <v>4473.8100000000004</v>
      </c>
      <c r="I90" s="57">
        <v>17715.650000000001</v>
      </c>
      <c r="L90" s="23"/>
      <c r="M90" s="23"/>
      <c r="N90" s="23"/>
      <c r="O90" s="23"/>
      <c r="P90" s="23"/>
    </row>
    <row r="91" spans="1:22" ht="20.25" customHeight="1" x14ac:dyDescent="0.25">
      <c r="E91" s="93" t="s">
        <v>133</v>
      </c>
      <c r="F91" s="94" t="s">
        <v>133</v>
      </c>
      <c r="G91" s="24">
        <v>45338</v>
      </c>
      <c r="H91" s="24">
        <v>45338</v>
      </c>
      <c r="I91" s="24">
        <v>45504</v>
      </c>
      <c r="L91" s="23"/>
      <c r="M91" s="23"/>
      <c r="N91" s="23"/>
      <c r="O91" s="23"/>
      <c r="P91" s="23"/>
    </row>
    <row r="93" spans="1:22" ht="29.4" customHeight="1" x14ac:dyDescent="0.25">
      <c r="H93" s="87" t="s">
        <v>26</v>
      </c>
      <c r="I93" s="87"/>
    </row>
    <row r="94" spans="1:22" ht="29.4" customHeight="1" x14ac:dyDescent="0.25">
      <c r="H94" s="25"/>
      <c r="I94" s="25"/>
    </row>
    <row r="96" spans="1:22" ht="45" customHeight="1" x14ac:dyDescent="0.25">
      <c r="A96" s="88" t="s">
        <v>27</v>
      </c>
      <c r="B96" s="88"/>
      <c r="C96" s="88"/>
      <c r="D96" s="88"/>
      <c r="E96" s="88"/>
      <c r="F96" s="88"/>
      <c r="G96" s="88"/>
      <c r="H96" s="88"/>
      <c r="I96" s="88"/>
    </row>
    <row r="137" ht="19.2" customHeight="1" x14ac:dyDescent="0.25"/>
  </sheetData>
  <sheetProtection insertRows="0" deleteRows="0" sort="0" autoFilter="0" pivotTables="0"/>
  <autoFilter ref="A10:I10" xr:uid="{093311BF-BDAD-4712-8429-C4CB7C01E0E9}"/>
  <mergeCells count="16">
    <mergeCell ref="H93:I93"/>
    <mergeCell ref="A96:I96"/>
    <mergeCell ref="A6:C6"/>
    <mergeCell ref="D6:I6"/>
    <mergeCell ref="G8:I8"/>
    <mergeCell ref="E89:F89"/>
    <mergeCell ref="E90:F90"/>
    <mergeCell ref="E91:F91"/>
    <mergeCell ref="A5:C5"/>
    <mergeCell ref="D5:I5"/>
    <mergeCell ref="A1:I1"/>
    <mergeCell ref="A2:I2"/>
    <mergeCell ref="A3:C3"/>
    <mergeCell ref="D3:I3"/>
    <mergeCell ref="A4:C4"/>
    <mergeCell ref="D4:I4"/>
  </mergeCells>
  <phoneticPr fontId="12" type="noConversion"/>
  <pageMargins left="0.19685039370078741" right="0.19685039370078741" top="0.98425196850393704" bottom="0.98425196850393704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BD7C3-0738-4AC5-A009-C746F3A06ED6}">
  <dimension ref="A1"/>
  <sheetViews>
    <sheetView topLeftCell="A22"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BF742-6EFC-4E2E-9500-08B1B610DF4B}">
  <dimension ref="A1"/>
  <sheetViews>
    <sheetView topLeftCell="A37"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57CC1-4461-4B49-8658-F73906E08527}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EFAC8-36A7-4733-881A-84E2F35B40E0}">
  <dimension ref="A1"/>
  <sheetViews>
    <sheetView workbookViewId="0"/>
  </sheetViews>
  <sheetFormatPr defaultRowHeight="13.2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4DDFD-EADB-48DC-A4E8-B73A289D1131}">
  <dimension ref="A1:G131"/>
  <sheetViews>
    <sheetView topLeftCell="A12" workbookViewId="0">
      <selection activeCell="G7" sqref="G7"/>
    </sheetView>
  </sheetViews>
  <sheetFormatPr defaultRowHeight="14.4" x14ac:dyDescent="0.25"/>
  <cols>
    <col min="1" max="1" width="35.88671875" style="26" customWidth="1"/>
    <col min="2" max="2" width="22.6640625" style="29" customWidth="1"/>
    <col min="3" max="3" width="16.77734375" style="28" customWidth="1"/>
    <col min="4" max="4" width="17.88671875" style="28" customWidth="1"/>
    <col min="5" max="5" width="13.88671875" style="27" customWidth="1"/>
    <col min="6" max="6" width="8.88671875" style="26"/>
    <col min="7" max="7" width="15.88671875" style="26" customWidth="1"/>
    <col min="8" max="16384" width="8.88671875" style="26"/>
  </cols>
  <sheetData>
    <row r="1" spans="1:7" ht="41.4" customHeight="1" x14ac:dyDescent="0.25">
      <c r="A1" s="91" t="s">
        <v>122</v>
      </c>
      <c r="B1" s="92"/>
      <c r="C1" s="92"/>
      <c r="D1" s="92"/>
      <c r="E1" s="92"/>
    </row>
    <row r="2" spans="1:7" ht="7.2" customHeight="1" x14ac:dyDescent="0.25">
      <c r="A2" s="54"/>
    </row>
    <row r="3" spans="1:7" ht="31.8" customHeight="1" x14ac:dyDescent="0.25">
      <c r="A3" s="52" t="s">
        <v>121</v>
      </c>
      <c r="B3" s="53">
        <v>180329.2</v>
      </c>
    </row>
    <row r="4" spans="1:7" ht="28.8" x14ac:dyDescent="0.25">
      <c r="A4" s="52" t="s">
        <v>120</v>
      </c>
      <c r="B4" s="53">
        <f>D94</f>
        <v>3685750.3699999996</v>
      </c>
    </row>
    <row r="6" spans="1:7" ht="28.8" x14ac:dyDescent="0.25">
      <c r="A6" s="52" t="s">
        <v>119</v>
      </c>
      <c r="B6" s="51">
        <f>B3/B4</f>
        <v>4.8926048130600884E-2</v>
      </c>
      <c r="C6" s="50"/>
      <c r="D6" s="50"/>
    </row>
    <row r="7" spans="1:7" ht="9" customHeight="1" x14ac:dyDescent="0.25">
      <c r="B7" s="50"/>
      <c r="C7" s="50"/>
      <c r="D7" s="50"/>
    </row>
    <row r="8" spans="1:7" ht="52.8" x14ac:dyDescent="0.25">
      <c r="A8" s="49" t="s">
        <v>118</v>
      </c>
      <c r="B8" s="49" t="s">
        <v>117</v>
      </c>
      <c r="C8" s="48" t="s">
        <v>116</v>
      </c>
      <c r="D8" s="48" t="s">
        <v>115</v>
      </c>
      <c r="E8" s="48" t="s">
        <v>114</v>
      </c>
    </row>
    <row r="9" spans="1:7" x14ac:dyDescent="0.25">
      <c r="A9" s="47" t="s">
        <v>28</v>
      </c>
      <c r="B9" s="46">
        <v>24256.07</v>
      </c>
      <c r="C9" s="45">
        <v>1796.75</v>
      </c>
      <c r="D9" s="44">
        <f t="shared" ref="D9:D40" si="0">+B9+C9</f>
        <v>26052.82</v>
      </c>
      <c r="E9" s="43">
        <f t="shared" ref="E9:E40" si="1">D9*$B$6</f>
        <v>1274.6615252578813</v>
      </c>
      <c r="G9" s="31"/>
    </row>
    <row r="10" spans="1:7" x14ac:dyDescent="0.25">
      <c r="A10" s="47" t="s">
        <v>113</v>
      </c>
      <c r="B10" s="46">
        <v>50737.26</v>
      </c>
      <c r="C10" s="45">
        <v>3758.32</v>
      </c>
      <c r="D10" s="44">
        <f t="shared" si="0"/>
        <v>54495.58</v>
      </c>
      <c r="E10" s="43">
        <f t="shared" si="1"/>
        <v>2666.253369985011</v>
      </c>
      <c r="G10" s="31"/>
    </row>
    <row r="11" spans="1:7" x14ac:dyDescent="0.25">
      <c r="A11" s="47" t="s">
        <v>112</v>
      </c>
      <c r="B11" s="46">
        <v>42157.26</v>
      </c>
      <c r="C11" s="45">
        <v>3122.76</v>
      </c>
      <c r="D11" s="44">
        <f t="shared" si="0"/>
        <v>45280.020000000004</v>
      </c>
      <c r="E11" s="43">
        <f t="shared" si="1"/>
        <v>2215.372437874571</v>
      </c>
      <c r="G11" s="31"/>
    </row>
    <row r="12" spans="1:7" x14ac:dyDescent="0.25">
      <c r="A12" s="47" t="s">
        <v>111</v>
      </c>
      <c r="B12" s="46">
        <v>33962.58</v>
      </c>
      <c r="C12" s="45">
        <v>2515.75</v>
      </c>
      <c r="D12" s="44">
        <f t="shared" si="0"/>
        <v>36478.33</v>
      </c>
      <c r="E12" s="43">
        <f t="shared" si="1"/>
        <v>1784.7405293039421</v>
      </c>
      <c r="G12" s="31"/>
    </row>
    <row r="13" spans="1:7" x14ac:dyDescent="0.25">
      <c r="A13" s="47" t="s">
        <v>110</v>
      </c>
      <c r="B13" s="46">
        <v>17093.599999999999</v>
      </c>
      <c r="C13" s="45">
        <v>1266.19</v>
      </c>
      <c r="D13" s="44">
        <f t="shared" si="0"/>
        <v>18359.789999999997</v>
      </c>
      <c r="E13" s="43">
        <f t="shared" si="1"/>
        <v>898.27196920772462</v>
      </c>
      <c r="G13" s="31"/>
    </row>
    <row r="14" spans="1:7" x14ac:dyDescent="0.25">
      <c r="A14" s="47" t="s">
        <v>109</v>
      </c>
      <c r="B14" s="46">
        <v>51081.03</v>
      </c>
      <c r="C14" s="45">
        <v>3783.78</v>
      </c>
      <c r="D14" s="44">
        <f t="shared" si="0"/>
        <v>54864.81</v>
      </c>
      <c r="E14" s="43">
        <f t="shared" si="1"/>
        <v>2684.3183347362724</v>
      </c>
      <c r="G14" s="31"/>
    </row>
    <row r="15" spans="1:7" x14ac:dyDescent="0.25">
      <c r="A15" s="47" t="s">
        <v>108</v>
      </c>
      <c r="B15" s="46">
        <v>42890.23</v>
      </c>
      <c r="C15" s="45">
        <v>3177.05</v>
      </c>
      <c r="D15" s="44">
        <f t="shared" si="0"/>
        <v>46067.280000000006</v>
      </c>
      <c r="E15" s="43">
        <f t="shared" si="1"/>
        <v>2253.8899585258678</v>
      </c>
      <c r="G15" s="31"/>
    </row>
    <row r="16" spans="1:7" x14ac:dyDescent="0.25">
      <c r="A16" s="47" t="s">
        <v>107</v>
      </c>
      <c r="B16" s="46">
        <v>51081.03</v>
      </c>
      <c r="C16" s="45">
        <v>3783.78</v>
      </c>
      <c r="D16" s="44">
        <f t="shared" si="0"/>
        <v>54864.81</v>
      </c>
      <c r="E16" s="43">
        <f t="shared" si="1"/>
        <v>2684.3183347362724</v>
      </c>
      <c r="G16" s="31"/>
    </row>
    <row r="17" spans="1:7" x14ac:dyDescent="0.25">
      <c r="A17" s="47" t="s">
        <v>106</v>
      </c>
      <c r="B17" s="46">
        <v>43717.26</v>
      </c>
      <c r="C17" s="45">
        <v>3238.32</v>
      </c>
      <c r="D17" s="44">
        <f t="shared" si="0"/>
        <v>46955.58</v>
      </c>
      <c r="E17" s="43">
        <f t="shared" si="1"/>
        <v>2297.3509670802805</v>
      </c>
      <c r="G17" s="31"/>
    </row>
    <row r="18" spans="1:7" x14ac:dyDescent="0.25">
      <c r="A18" s="47" t="s">
        <v>105</v>
      </c>
      <c r="B18" s="46">
        <v>32012.58</v>
      </c>
      <c r="C18" s="45">
        <v>2371.3000000000002</v>
      </c>
      <c r="D18" s="44">
        <f t="shared" si="0"/>
        <v>34383.880000000005</v>
      </c>
      <c r="E18" s="43">
        <f t="shared" si="1"/>
        <v>1682.2673677968053</v>
      </c>
      <c r="G18" s="31"/>
    </row>
    <row r="19" spans="1:7" x14ac:dyDescent="0.25">
      <c r="A19" s="47" t="s">
        <v>104</v>
      </c>
      <c r="B19" s="46">
        <v>38777.26</v>
      </c>
      <c r="C19" s="45">
        <v>2872.39</v>
      </c>
      <c r="D19" s="44">
        <f t="shared" si="0"/>
        <v>41649.65</v>
      </c>
      <c r="E19" s="43">
        <f t="shared" si="1"/>
        <v>2037.7527805226812</v>
      </c>
      <c r="G19" s="31"/>
    </row>
    <row r="20" spans="1:7" x14ac:dyDescent="0.25">
      <c r="A20" s="47" t="s">
        <v>103</v>
      </c>
      <c r="B20" s="46">
        <v>38135.71</v>
      </c>
      <c r="C20" s="45">
        <v>2824.87</v>
      </c>
      <c r="D20" s="44">
        <f t="shared" si="0"/>
        <v>40960.58</v>
      </c>
      <c r="E20" s="43">
        <f t="shared" si="1"/>
        <v>2004.039308537328</v>
      </c>
      <c r="G20" s="31"/>
    </row>
    <row r="21" spans="1:7" x14ac:dyDescent="0.25">
      <c r="A21" s="47" t="s">
        <v>102</v>
      </c>
      <c r="B21" s="46">
        <v>129000</v>
      </c>
      <c r="C21" s="45">
        <v>9555.56</v>
      </c>
      <c r="D21" s="44">
        <f t="shared" si="0"/>
        <v>138555.56</v>
      </c>
      <c r="E21" s="43">
        <f t="shared" si="1"/>
        <v>6778.9759973223581</v>
      </c>
      <c r="G21" s="31"/>
    </row>
    <row r="22" spans="1:7" x14ac:dyDescent="0.25">
      <c r="A22" s="47" t="s">
        <v>101</v>
      </c>
      <c r="B22" s="46">
        <v>49228.03</v>
      </c>
      <c r="C22" s="45">
        <v>3646.52</v>
      </c>
      <c r="D22" s="44">
        <f t="shared" si="0"/>
        <v>52874.549999999996</v>
      </c>
      <c r="E22" s="43">
        <f t="shared" si="1"/>
        <v>2586.9427781838626</v>
      </c>
      <c r="G22" s="31"/>
    </row>
    <row r="23" spans="1:7" x14ac:dyDescent="0.25">
      <c r="A23" s="47" t="s">
        <v>100</v>
      </c>
      <c r="B23" s="46">
        <v>42890.23</v>
      </c>
      <c r="C23" s="45">
        <v>3177.05</v>
      </c>
      <c r="D23" s="44">
        <f t="shared" si="0"/>
        <v>46067.280000000006</v>
      </c>
      <c r="E23" s="43">
        <f t="shared" si="1"/>
        <v>2253.8899585258678</v>
      </c>
      <c r="G23" s="31"/>
    </row>
    <row r="24" spans="1:7" x14ac:dyDescent="0.25">
      <c r="A24" s="47" t="s">
        <v>99</v>
      </c>
      <c r="B24" s="46">
        <v>47673.9</v>
      </c>
      <c r="C24" s="45">
        <v>3531.4</v>
      </c>
      <c r="D24" s="44">
        <f t="shared" si="0"/>
        <v>51205.3</v>
      </c>
      <c r="E24" s="43">
        <f t="shared" si="1"/>
        <v>2505.2729723418574</v>
      </c>
      <c r="G24" s="31"/>
    </row>
    <row r="25" spans="1:7" x14ac:dyDescent="0.25">
      <c r="A25" s="47" t="s">
        <v>98</v>
      </c>
      <c r="B25" s="46">
        <v>47973.9</v>
      </c>
      <c r="C25" s="45">
        <v>3553.62</v>
      </c>
      <c r="D25" s="44">
        <f t="shared" si="0"/>
        <v>51527.520000000004</v>
      </c>
      <c r="E25" s="43">
        <f t="shared" si="1"/>
        <v>2521.0379235705</v>
      </c>
      <c r="G25" s="31"/>
    </row>
    <row r="26" spans="1:7" x14ac:dyDescent="0.25">
      <c r="A26" s="47" t="s">
        <v>97</v>
      </c>
      <c r="B26" s="46">
        <v>44338.97</v>
      </c>
      <c r="C26" s="45">
        <v>3284.37</v>
      </c>
      <c r="D26" s="44">
        <f t="shared" si="0"/>
        <v>47623.340000000004</v>
      </c>
      <c r="E26" s="43">
        <f t="shared" si="1"/>
        <v>2330.0218249799705</v>
      </c>
      <c r="G26" s="31"/>
    </row>
    <row r="27" spans="1:7" x14ac:dyDescent="0.25">
      <c r="A27" s="47" t="s">
        <v>96</v>
      </c>
      <c r="B27" s="46">
        <v>32472.31</v>
      </c>
      <c r="C27" s="45">
        <v>2405.36</v>
      </c>
      <c r="D27" s="44">
        <f t="shared" si="0"/>
        <v>34877.67</v>
      </c>
      <c r="E27" s="43">
        <f t="shared" si="1"/>
        <v>1706.4265611032145</v>
      </c>
      <c r="G27" s="31"/>
    </row>
    <row r="28" spans="1:7" x14ac:dyDescent="0.25">
      <c r="A28" s="47" t="s">
        <v>95</v>
      </c>
      <c r="B28" s="46">
        <v>42519.23</v>
      </c>
      <c r="C28" s="45">
        <v>3149.57</v>
      </c>
      <c r="D28" s="44">
        <f t="shared" si="0"/>
        <v>45668.800000000003</v>
      </c>
      <c r="E28" s="43">
        <f t="shared" si="1"/>
        <v>2234.393906866786</v>
      </c>
      <c r="G28" s="31"/>
    </row>
    <row r="29" spans="1:7" x14ac:dyDescent="0.25">
      <c r="A29" s="47" t="s">
        <v>94</v>
      </c>
      <c r="B29" s="46">
        <v>39077.599999999999</v>
      </c>
      <c r="C29" s="45">
        <v>2894.64</v>
      </c>
      <c r="D29" s="44">
        <f t="shared" si="0"/>
        <v>41972.24</v>
      </c>
      <c r="E29" s="43">
        <f t="shared" si="1"/>
        <v>2053.5358343891317</v>
      </c>
      <c r="G29" s="31"/>
    </row>
    <row r="30" spans="1:7" x14ac:dyDescent="0.25">
      <c r="A30" s="47" t="s">
        <v>93</v>
      </c>
      <c r="B30" s="46">
        <v>39819.230000000003</v>
      </c>
      <c r="C30" s="45">
        <v>2949.57</v>
      </c>
      <c r="D30" s="44">
        <f t="shared" si="0"/>
        <v>42768.800000000003</v>
      </c>
      <c r="E30" s="43">
        <f t="shared" si="1"/>
        <v>2092.5083672880432</v>
      </c>
      <c r="G30" s="31"/>
    </row>
    <row r="31" spans="1:7" x14ac:dyDescent="0.25">
      <c r="A31" s="47" t="s">
        <v>92</v>
      </c>
      <c r="B31" s="46">
        <v>37086.26</v>
      </c>
      <c r="C31" s="45">
        <v>2747.13</v>
      </c>
      <c r="D31" s="44">
        <f t="shared" si="0"/>
        <v>39833.39</v>
      </c>
      <c r="E31" s="43">
        <f t="shared" si="1"/>
        <v>1948.890356344996</v>
      </c>
      <c r="G31" s="31"/>
    </row>
    <row r="32" spans="1:7" x14ac:dyDescent="0.25">
      <c r="A32" s="47" t="s">
        <v>91</v>
      </c>
      <c r="B32" s="46">
        <v>76157.95</v>
      </c>
      <c r="C32" s="45">
        <v>5641.33</v>
      </c>
      <c r="D32" s="44">
        <f t="shared" si="0"/>
        <v>81799.28</v>
      </c>
      <c r="E32" s="43">
        <f t="shared" si="1"/>
        <v>4002.1155103284982</v>
      </c>
      <c r="G32" s="31"/>
    </row>
    <row r="33" spans="1:7" x14ac:dyDescent="0.25">
      <c r="A33" s="47" t="s">
        <v>90</v>
      </c>
      <c r="B33" s="46">
        <v>45254.9</v>
      </c>
      <c r="C33" s="45">
        <v>3352.21</v>
      </c>
      <c r="D33" s="44">
        <f t="shared" si="0"/>
        <v>48607.11</v>
      </c>
      <c r="E33" s="43">
        <f t="shared" si="1"/>
        <v>2378.1538033494116</v>
      </c>
      <c r="G33" s="31"/>
    </row>
    <row r="34" spans="1:7" x14ac:dyDescent="0.25">
      <c r="A34" s="47" t="s">
        <v>89</v>
      </c>
      <c r="B34" s="46">
        <v>74687.360000000001</v>
      </c>
      <c r="C34" s="45">
        <v>5532.4</v>
      </c>
      <c r="D34" s="44">
        <f t="shared" si="0"/>
        <v>80219.759999999995</v>
      </c>
      <c r="E34" s="43">
        <f t="shared" si="1"/>
        <v>3924.8358387852513</v>
      </c>
      <c r="G34" s="31"/>
    </row>
    <row r="35" spans="1:7" x14ac:dyDescent="0.25">
      <c r="A35" s="47" t="s">
        <v>88</v>
      </c>
      <c r="B35" s="46">
        <v>69011.98</v>
      </c>
      <c r="C35" s="45">
        <v>5112</v>
      </c>
      <c r="D35" s="44">
        <f t="shared" si="0"/>
        <v>74123.98</v>
      </c>
      <c r="E35" s="43">
        <f t="shared" si="1"/>
        <v>3626.5934131116969</v>
      </c>
      <c r="G35" s="31"/>
    </row>
    <row r="36" spans="1:7" x14ac:dyDescent="0.25">
      <c r="A36" s="47" t="s">
        <v>87</v>
      </c>
      <c r="B36" s="46">
        <v>37374.6</v>
      </c>
      <c r="C36" s="45">
        <v>2768.49</v>
      </c>
      <c r="D36" s="44">
        <f t="shared" si="0"/>
        <v>40143.089999999997</v>
      </c>
      <c r="E36" s="43">
        <f t="shared" si="1"/>
        <v>1964.0427534510429</v>
      </c>
      <c r="G36" s="31"/>
    </row>
    <row r="37" spans="1:7" x14ac:dyDescent="0.25">
      <c r="A37" s="47" t="s">
        <v>86</v>
      </c>
      <c r="B37" s="46">
        <v>37302.230000000003</v>
      </c>
      <c r="C37" s="45">
        <v>2763.13</v>
      </c>
      <c r="D37" s="44">
        <f t="shared" si="0"/>
        <v>40065.360000000001</v>
      </c>
      <c r="E37" s="43">
        <f t="shared" si="1"/>
        <v>1960.2397317298514</v>
      </c>
      <c r="G37" s="31"/>
    </row>
    <row r="38" spans="1:7" x14ac:dyDescent="0.25">
      <c r="A38" s="47" t="s">
        <v>85</v>
      </c>
      <c r="B38" s="46">
        <v>32269.38</v>
      </c>
      <c r="C38" s="45">
        <v>2390.3200000000002</v>
      </c>
      <c r="D38" s="44">
        <f t="shared" si="0"/>
        <v>34659.700000000004</v>
      </c>
      <c r="E38" s="43">
        <f t="shared" si="1"/>
        <v>1695.7621503921878</v>
      </c>
      <c r="G38" s="31"/>
    </row>
    <row r="39" spans="1:7" x14ac:dyDescent="0.25">
      <c r="A39" s="47" t="s">
        <v>84</v>
      </c>
      <c r="B39" s="46">
        <v>29949.87</v>
      </c>
      <c r="C39" s="45">
        <v>2218.5100000000002</v>
      </c>
      <c r="D39" s="44">
        <f t="shared" si="0"/>
        <v>32168.379999999997</v>
      </c>
      <c r="E39" s="43">
        <f t="shared" si="1"/>
        <v>1573.8717081634588</v>
      </c>
      <c r="G39" s="31"/>
    </row>
    <row r="40" spans="1:7" x14ac:dyDescent="0.25">
      <c r="A40" s="47" t="s">
        <v>83</v>
      </c>
      <c r="B40" s="46">
        <v>39563.65</v>
      </c>
      <c r="C40" s="45">
        <v>2930.64</v>
      </c>
      <c r="D40" s="44">
        <f t="shared" si="0"/>
        <v>42494.29</v>
      </c>
      <c r="E40" s="43">
        <f t="shared" si="1"/>
        <v>2079.0776778157119</v>
      </c>
      <c r="G40" s="31"/>
    </row>
    <row r="41" spans="1:7" x14ac:dyDescent="0.25">
      <c r="A41" s="47" t="s">
        <v>82</v>
      </c>
      <c r="B41" s="46">
        <v>36855.599999999999</v>
      </c>
      <c r="C41" s="45">
        <v>2730.04</v>
      </c>
      <c r="D41" s="44">
        <f t="shared" ref="D41:D49" si="2">+B41+C41</f>
        <v>39585.64</v>
      </c>
      <c r="E41" s="43">
        <f t="shared" ref="E41:E71" si="3">D41*$B$6</f>
        <v>1936.7689279206395</v>
      </c>
      <c r="G41" s="31"/>
    </row>
    <row r="42" spans="1:7" x14ac:dyDescent="0.25">
      <c r="A42" s="47" t="s">
        <v>81</v>
      </c>
      <c r="B42" s="46">
        <v>34973.26</v>
      </c>
      <c r="C42" s="45">
        <v>2590.61</v>
      </c>
      <c r="D42" s="44">
        <f t="shared" si="2"/>
        <v>37563.870000000003</v>
      </c>
      <c r="E42" s="43">
        <f t="shared" si="3"/>
        <v>1837.8517115916347</v>
      </c>
      <c r="G42" s="31"/>
    </row>
    <row r="43" spans="1:7" x14ac:dyDescent="0.25">
      <c r="A43" s="47" t="s">
        <v>80</v>
      </c>
      <c r="B43" s="46">
        <v>34837.68</v>
      </c>
      <c r="C43" s="45">
        <v>2580.5700000000002</v>
      </c>
      <c r="D43" s="44">
        <f t="shared" si="2"/>
        <v>37418.25</v>
      </c>
      <c r="E43" s="43">
        <f t="shared" si="3"/>
        <v>1830.7271004628565</v>
      </c>
      <c r="G43" s="31"/>
    </row>
    <row r="44" spans="1:7" x14ac:dyDescent="0.25">
      <c r="A44" s="47" t="s">
        <v>79</v>
      </c>
      <c r="B44" s="46">
        <v>36855.599999999999</v>
      </c>
      <c r="C44" s="45">
        <v>2730.04</v>
      </c>
      <c r="D44" s="44">
        <f t="shared" si="2"/>
        <v>39585.64</v>
      </c>
      <c r="E44" s="43">
        <f t="shared" si="3"/>
        <v>1936.7689279206395</v>
      </c>
      <c r="G44" s="31"/>
    </row>
    <row r="45" spans="1:7" x14ac:dyDescent="0.25">
      <c r="A45" s="47" t="s">
        <v>78</v>
      </c>
      <c r="B45" s="46">
        <v>39852.129999999997</v>
      </c>
      <c r="C45" s="45">
        <v>2952.01</v>
      </c>
      <c r="D45" s="44">
        <f t="shared" si="2"/>
        <v>42804.14</v>
      </c>
      <c r="E45" s="43">
        <f t="shared" si="3"/>
        <v>2094.2374138289783</v>
      </c>
      <c r="G45" s="31"/>
    </row>
    <row r="46" spans="1:7" x14ac:dyDescent="0.25">
      <c r="A46" s="47" t="s">
        <v>77</v>
      </c>
      <c r="B46" s="46">
        <v>48893.97</v>
      </c>
      <c r="C46" s="45">
        <v>3621.78</v>
      </c>
      <c r="D46" s="44">
        <f t="shared" si="2"/>
        <v>52515.75</v>
      </c>
      <c r="E46" s="43">
        <f t="shared" si="3"/>
        <v>2569.3881121146032</v>
      </c>
      <c r="G46" s="31"/>
    </row>
    <row r="47" spans="1:7" x14ac:dyDescent="0.25">
      <c r="A47" s="47" t="s">
        <v>76</v>
      </c>
      <c r="B47" s="46">
        <v>34060.959999999999</v>
      </c>
      <c r="C47" s="45">
        <v>2523.0300000000002</v>
      </c>
      <c r="D47" s="44">
        <f t="shared" si="2"/>
        <v>36583.99</v>
      </c>
      <c r="E47" s="43">
        <f t="shared" si="3"/>
        <v>1789.9100555494213</v>
      </c>
      <c r="G47" s="31"/>
    </row>
    <row r="48" spans="1:7" x14ac:dyDescent="0.25">
      <c r="A48" s="47" t="s">
        <v>75</v>
      </c>
      <c r="B48" s="46">
        <v>35464.26</v>
      </c>
      <c r="C48" s="45">
        <v>2626.98</v>
      </c>
      <c r="D48" s="44">
        <f t="shared" si="2"/>
        <v>38091.240000000005</v>
      </c>
      <c r="E48" s="43">
        <f t="shared" si="3"/>
        <v>1863.6538415942698</v>
      </c>
      <c r="G48" s="31"/>
    </row>
    <row r="49" spans="1:7" x14ac:dyDescent="0.25">
      <c r="A49" s="47" t="s">
        <v>74</v>
      </c>
      <c r="B49" s="46">
        <v>55131.98</v>
      </c>
      <c r="C49" s="45">
        <v>4083.85</v>
      </c>
      <c r="D49" s="44">
        <f t="shared" si="2"/>
        <v>59215.83</v>
      </c>
      <c r="E49" s="43">
        <f t="shared" si="3"/>
        <v>2897.1965486734798</v>
      </c>
      <c r="G49" s="31"/>
    </row>
    <row r="50" spans="1:7" x14ac:dyDescent="0.25">
      <c r="A50" s="47" t="s">
        <v>73</v>
      </c>
      <c r="B50" s="46">
        <v>30554.58</v>
      </c>
      <c r="C50" s="45">
        <v>2263.3000000000002</v>
      </c>
      <c r="D50" s="44">
        <f t="shared" ref="D50:D93" si="4">+B50+C50</f>
        <v>32817.880000000005</v>
      </c>
      <c r="E50" s="43">
        <f t="shared" si="3"/>
        <v>1605.6491764242844</v>
      </c>
      <c r="G50" s="31"/>
    </row>
    <row r="51" spans="1:7" x14ac:dyDescent="0.25">
      <c r="A51" s="47" t="s">
        <v>72</v>
      </c>
      <c r="B51" s="46">
        <v>41937.5</v>
      </c>
      <c r="C51" s="45">
        <v>3106.48</v>
      </c>
      <c r="D51" s="44">
        <f t="shared" si="4"/>
        <v>45043.98</v>
      </c>
      <c r="E51" s="43">
        <f t="shared" si="3"/>
        <v>2203.8239334738237</v>
      </c>
      <c r="G51" s="31"/>
    </row>
    <row r="52" spans="1:7" x14ac:dyDescent="0.25">
      <c r="A52" s="47" t="s">
        <v>71</v>
      </c>
      <c r="B52" s="46">
        <v>32004.58</v>
      </c>
      <c r="C52" s="45">
        <v>2370.71</v>
      </c>
      <c r="D52" s="44">
        <f t="shared" si="4"/>
        <v>34375.29</v>
      </c>
      <c r="E52" s="43">
        <f t="shared" si="3"/>
        <v>1681.8470930433632</v>
      </c>
      <c r="G52" s="31"/>
    </row>
    <row r="53" spans="1:7" x14ac:dyDescent="0.25">
      <c r="A53" s="47" t="s">
        <v>70</v>
      </c>
      <c r="B53" s="46">
        <v>28754.58</v>
      </c>
      <c r="C53" s="45">
        <v>2129.9699999999998</v>
      </c>
      <c r="D53" s="44">
        <f t="shared" si="4"/>
        <v>30884.550000000003</v>
      </c>
      <c r="E53" s="43">
        <f t="shared" si="3"/>
        <v>1511.0589797919497</v>
      </c>
      <c r="G53" s="31"/>
    </row>
    <row r="54" spans="1:7" x14ac:dyDescent="0.25">
      <c r="A54" s="47" t="s">
        <v>69</v>
      </c>
      <c r="B54" s="46">
        <v>31890.959999999999</v>
      </c>
      <c r="C54" s="45">
        <v>2362.29</v>
      </c>
      <c r="D54" s="44">
        <f t="shared" si="4"/>
        <v>34253.25</v>
      </c>
      <c r="E54" s="43">
        <f t="shared" si="3"/>
        <v>1675.8761581295048</v>
      </c>
      <c r="G54" s="31"/>
    </row>
    <row r="55" spans="1:7" x14ac:dyDescent="0.25">
      <c r="A55" s="47" t="s">
        <v>68</v>
      </c>
      <c r="B55" s="46">
        <v>41675.26</v>
      </c>
      <c r="C55" s="45">
        <v>3087.06</v>
      </c>
      <c r="D55" s="44">
        <f t="shared" si="4"/>
        <v>44762.32</v>
      </c>
      <c r="E55" s="43">
        <f t="shared" si="3"/>
        <v>2190.0434227573587</v>
      </c>
      <c r="G55" s="31"/>
    </row>
    <row r="56" spans="1:7" x14ac:dyDescent="0.25">
      <c r="A56" s="47" t="s">
        <v>67</v>
      </c>
      <c r="B56" s="46">
        <v>35239.07</v>
      </c>
      <c r="C56" s="45">
        <v>2610.3000000000002</v>
      </c>
      <c r="D56" s="44">
        <f t="shared" si="4"/>
        <v>37849.370000000003</v>
      </c>
      <c r="E56" s="43">
        <f t="shared" si="3"/>
        <v>1851.8200983329214</v>
      </c>
      <c r="G56" s="31"/>
    </row>
    <row r="57" spans="1:7" x14ac:dyDescent="0.25">
      <c r="A57" s="47" t="s">
        <v>66</v>
      </c>
      <c r="B57" s="46">
        <v>35296</v>
      </c>
      <c r="C57" s="45">
        <v>2614.52</v>
      </c>
      <c r="D57" s="44">
        <f t="shared" si="4"/>
        <v>37910.519999999997</v>
      </c>
      <c r="E57" s="43">
        <f t="shared" si="3"/>
        <v>1854.8119261761074</v>
      </c>
      <c r="G57" s="31"/>
    </row>
    <row r="58" spans="1:7" x14ac:dyDescent="0.25">
      <c r="A58" s="47" t="s">
        <v>65</v>
      </c>
      <c r="B58" s="46">
        <v>37206.230000000003</v>
      </c>
      <c r="C58" s="45">
        <v>2756.02</v>
      </c>
      <c r="D58" s="44">
        <f t="shared" si="4"/>
        <v>39962.25</v>
      </c>
      <c r="E58" s="43">
        <f t="shared" si="3"/>
        <v>1955.1949669071053</v>
      </c>
      <c r="G58" s="31"/>
    </row>
    <row r="59" spans="1:7" x14ac:dyDescent="0.25">
      <c r="A59" s="47" t="s">
        <v>64</v>
      </c>
      <c r="B59" s="46">
        <v>37206.230000000003</v>
      </c>
      <c r="C59" s="45">
        <v>2756.02</v>
      </c>
      <c r="D59" s="44">
        <f t="shared" si="4"/>
        <v>39962.25</v>
      </c>
      <c r="E59" s="43">
        <f t="shared" si="3"/>
        <v>1955.1949669071053</v>
      </c>
      <c r="G59" s="31"/>
    </row>
    <row r="60" spans="1:7" x14ac:dyDescent="0.25">
      <c r="A60" s="47" t="s">
        <v>63</v>
      </c>
      <c r="B60" s="46">
        <v>33127.360000000001</v>
      </c>
      <c r="C60" s="45">
        <v>2453.88</v>
      </c>
      <c r="D60" s="44">
        <f t="shared" si="4"/>
        <v>35581.24</v>
      </c>
      <c r="E60" s="43">
        <f t="shared" si="3"/>
        <v>1740.8494607864613</v>
      </c>
      <c r="G60" s="31"/>
    </row>
    <row r="61" spans="1:7" x14ac:dyDescent="0.25">
      <c r="A61" s="47" t="s">
        <v>62</v>
      </c>
      <c r="B61" s="46">
        <v>33127.360000000001</v>
      </c>
      <c r="C61" s="45">
        <v>2453.88</v>
      </c>
      <c r="D61" s="44">
        <f t="shared" si="4"/>
        <v>35581.24</v>
      </c>
      <c r="E61" s="43">
        <f t="shared" si="3"/>
        <v>1740.8494607864613</v>
      </c>
      <c r="G61" s="31"/>
    </row>
    <row r="62" spans="1:7" x14ac:dyDescent="0.25">
      <c r="A62" s="47" t="s">
        <v>61</v>
      </c>
      <c r="B62" s="46">
        <v>28145.58</v>
      </c>
      <c r="C62" s="45">
        <v>2084.86</v>
      </c>
      <c r="D62" s="44">
        <f t="shared" si="4"/>
        <v>30230.440000000002</v>
      </c>
      <c r="E62" s="43">
        <f t="shared" si="3"/>
        <v>1479.0559624492423</v>
      </c>
      <c r="G62" s="31"/>
    </row>
    <row r="63" spans="1:7" x14ac:dyDescent="0.25">
      <c r="A63" s="47" t="s">
        <v>60</v>
      </c>
      <c r="B63" s="46">
        <v>33224.26</v>
      </c>
      <c r="C63" s="45">
        <v>2461.06</v>
      </c>
      <c r="D63" s="44">
        <f t="shared" si="4"/>
        <v>35685.32</v>
      </c>
      <c r="E63" s="43">
        <f t="shared" si="3"/>
        <v>1745.9416838758943</v>
      </c>
      <c r="G63" s="31"/>
    </row>
    <row r="64" spans="1:7" x14ac:dyDescent="0.25">
      <c r="A64" s="47" t="s">
        <v>59</v>
      </c>
      <c r="B64" s="46">
        <v>36977.230000000003</v>
      </c>
      <c r="C64" s="45">
        <v>2739.05</v>
      </c>
      <c r="D64" s="44">
        <f t="shared" si="4"/>
        <v>39716.280000000006</v>
      </c>
      <c r="E64" s="43">
        <f t="shared" si="3"/>
        <v>1943.1606268484215</v>
      </c>
      <c r="G64" s="31"/>
    </row>
    <row r="65" spans="1:7" x14ac:dyDescent="0.25">
      <c r="A65" s="47" t="s">
        <v>58</v>
      </c>
      <c r="B65" s="46">
        <v>33092.26</v>
      </c>
      <c r="C65" s="45">
        <v>2451.2800000000002</v>
      </c>
      <c r="D65" s="44">
        <f t="shared" si="4"/>
        <v>35543.54</v>
      </c>
      <c r="E65" s="43">
        <f t="shared" si="3"/>
        <v>1739.0049487719377</v>
      </c>
      <c r="G65" s="31"/>
    </row>
    <row r="66" spans="1:7" x14ac:dyDescent="0.25">
      <c r="A66" s="47" t="s">
        <v>57</v>
      </c>
      <c r="B66" s="46">
        <v>33092.26</v>
      </c>
      <c r="C66" s="45">
        <v>2451.2800000000002</v>
      </c>
      <c r="D66" s="44">
        <f t="shared" si="4"/>
        <v>35543.54</v>
      </c>
      <c r="E66" s="43">
        <f t="shared" si="3"/>
        <v>1739.0049487719377</v>
      </c>
      <c r="G66" s="31"/>
    </row>
    <row r="67" spans="1:7" x14ac:dyDescent="0.25">
      <c r="A67" s="47" t="s">
        <v>56</v>
      </c>
      <c r="B67" s="46">
        <v>35558.26</v>
      </c>
      <c r="C67" s="45">
        <v>2633.95</v>
      </c>
      <c r="D67" s="44">
        <f t="shared" si="4"/>
        <v>38192.21</v>
      </c>
      <c r="E67" s="43">
        <f t="shared" si="3"/>
        <v>1868.5939046740164</v>
      </c>
      <c r="G67" s="31"/>
    </row>
    <row r="68" spans="1:7" x14ac:dyDescent="0.25">
      <c r="A68" s="47" t="s">
        <v>55</v>
      </c>
      <c r="B68" s="46">
        <v>41421.230000000003</v>
      </c>
      <c r="C68" s="45">
        <v>3068.24</v>
      </c>
      <c r="D68" s="44">
        <f t="shared" si="4"/>
        <v>44489.47</v>
      </c>
      <c r="E68" s="43">
        <f t="shared" si="3"/>
        <v>2176.6939505249243</v>
      </c>
      <c r="G68" s="31"/>
    </row>
    <row r="69" spans="1:7" x14ac:dyDescent="0.25">
      <c r="A69" s="47" t="s">
        <v>54</v>
      </c>
      <c r="B69" s="46">
        <v>42252.4</v>
      </c>
      <c r="C69" s="45">
        <v>3129.81</v>
      </c>
      <c r="D69" s="44">
        <f t="shared" si="4"/>
        <v>45382.21</v>
      </c>
      <c r="E69" s="43">
        <f t="shared" si="3"/>
        <v>2220.3721907330369</v>
      </c>
      <c r="G69" s="31"/>
    </row>
    <row r="70" spans="1:7" x14ac:dyDescent="0.25">
      <c r="A70" s="47" t="s">
        <v>53</v>
      </c>
      <c r="B70" s="46">
        <v>37338.6</v>
      </c>
      <c r="C70" s="45">
        <v>2765.82</v>
      </c>
      <c r="D70" s="44">
        <f t="shared" si="4"/>
        <v>40104.42</v>
      </c>
      <c r="E70" s="43">
        <f t="shared" si="3"/>
        <v>1962.1507831698327</v>
      </c>
      <c r="G70" s="31"/>
    </row>
    <row r="71" spans="1:7" x14ac:dyDescent="0.25">
      <c r="A71" s="47" t="s">
        <v>52</v>
      </c>
      <c r="B71" s="46">
        <v>27536.58</v>
      </c>
      <c r="C71" s="45">
        <v>2039.75</v>
      </c>
      <c r="D71" s="44">
        <f t="shared" si="4"/>
        <v>29576.33</v>
      </c>
      <c r="E71" s="43">
        <f t="shared" si="3"/>
        <v>1447.0529451065349</v>
      </c>
      <c r="G71" s="31"/>
    </row>
    <row r="72" spans="1:7" x14ac:dyDescent="0.25">
      <c r="A72" s="47" t="s">
        <v>51</v>
      </c>
      <c r="B72" s="46">
        <v>36943.370000000003</v>
      </c>
      <c r="C72" s="45">
        <v>2736.55</v>
      </c>
      <c r="D72" s="44">
        <f t="shared" si="4"/>
        <v>39679.920000000006</v>
      </c>
      <c r="E72" s="43">
        <f t="shared" ref="E72:E93" si="5">D72*$B$6</f>
        <v>1941.3816757383929</v>
      </c>
      <c r="G72" s="31"/>
    </row>
    <row r="73" spans="1:7" x14ac:dyDescent="0.25">
      <c r="A73" s="47" t="s">
        <v>50</v>
      </c>
      <c r="B73" s="46">
        <v>42063.26</v>
      </c>
      <c r="C73" s="45">
        <v>3115.8</v>
      </c>
      <c r="D73" s="44">
        <f t="shared" si="4"/>
        <v>45179.060000000005</v>
      </c>
      <c r="E73" s="43">
        <f t="shared" si="5"/>
        <v>2210.4328640553053</v>
      </c>
      <c r="G73" s="31"/>
    </row>
    <row r="74" spans="1:7" x14ac:dyDescent="0.25">
      <c r="A74" s="47" t="s">
        <v>49</v>
      </c>
      <c r="B74" s="46">
        <v>42200.89</v>
      </c>
      <c r="C74" s="45">
        <v>3125.99</v>
      </c>
      <c r="D74" s="44">
        <f t="shared" si="4"/>
        <v>45326.879999999997</v>
      </c>
      <c r="E74" s="43">
        <f t="shared" si="5"/>
        <v>2217.6651124899704</v>
      </c>
      <c r="G74" s="31"/>
    </row>
    <row r="75" spans="1:7" x14ac:dyDescent="0.25">
      <c r="A75" s="47" t="s">
        <v>48</v>
      </c>
      <c r="B75" s="46">
        <v>53582.9</v>
      </c>
      <c r="C75" s="45">
        <v>3969.1</v>
      </c>
      <c r="D75" s="44">
        <f t="shared" si="4"/>
        <v>57552</v>
      </c>
      <c r="E75" s="43">
        <f t="shared" si="5"/>
        <v>2815.7919220123422</v>
      </c>
      <c r="G75" s="31"/>
    </row>
    <row r="76" spans="1:7" x14ac:dyDescent="0.25">
      <c r="A76" s="47" t="s">
        <v>47</v>
      </c>
      <c r="B76" s="46">
        <v>92480</v>
      </c>
      <c r="C76" s="45">
        <v>6850.37</v>
      </c>
      <c r="D76" s="44">
        <f t="shared" si="4"/>
        <v>99330.37</v>
      </c>
      <c r="E76" s="43">
        <f t="shared" si="5"/>
        <v>4859.8424634503936</v>
      </c>
      <c r="G76" s="31"/>
    </row>
    <row r="77" spans="1:7" x14ac:dyDescent="0.25">
      <c r="A77" s="47" t="s">
        <v>46</v>
      </c>
      <c r="B77" s="46">
        <v>27536.58</v>
      </c>
      <c r="C77" s="45">
        <v>2039.75</v>
      </c>
      <c r="D77" s="44">
        <f t="shared" si="4"/>
        <v>29576.33</v>
      </c>
      <c r="E77" s="43">
        <f t="shared" si="5"/>
        <v>1447.0529451065349</v>
      </c>
      <c r="G77" s="31"/>
    </row>
    <row r="78" spans="1:7" x14ac:dyDescent="0.25">
      <c r="A78" s="47" t="s">
        <v>45</v>
      </c>
      <c r="B78" s="46">
        <v>34373.26</v>
      </c>
      <c r="C78" s="45">
        <v>2546.17</v>
      </c>
      <c r="D78" s="44">
        <f t="shared" si="4"/>
        <v>36919.43</v>
      </c>
      <c r="E78" s="43">
        <f t="shared" si="5"/>
        <v>1806.3218091343501</v>
      </c>
      <c r="G78" s="31"/>
    </row>
    <row r="79" spans="1:7" x14ac:dyDescent="0.25">
      <c r="A79" s="47" t="s">
        <v>44</v>
      </c>
      <c r="B79" s="46">
        <v>46785.99</v>
      </c>
      <c r="C79" s="45">
        <v>3465.63</v>
      </c>
      <c r="D79" s="44">
        <f t="shared" si="4"/>
        <v>50251.619999999995</v>
      </c>
      <c r="E79" s="43">
        <f t="shared" si="5"/>
        <v>2458.613178760666</v>
      </c>
      <c r="G79" s="31"/>
    </row>
    <row r="80" spans="1:7" x14ac:dyDescent="0.25">
      <c r="A80" s="47" t="s">
        <v>43</v>
      </c>
      <c r="B80" s="46">
        <v>74573.86</v>
      </c>
      <c r="C80" s="45">
        <v>5523.99</v>
      </c>
      <c r="D80" s="44">
        <f t="shared" si="4"/>
        <v>80097.850000000006</v>
      </c>
      <c r="E80" s="43">
        <f t="shared" si="5"/>
        <v>3918.8712642576502</v>
      </c>
      <c r="G80" s="31"/>
    </row>
    <row r="81" spans="1:7" x14ac:dyDescent="0.25">
      <c r="A81" s="47" t="s">
        <v>42</v>
      </c>
      <c r="B81" s="46">
        <v>34248.620000000003</v>
      </c>
      <c r="C81" s="45">
        <v>2536.9299999999998</v>
      </c>
      <c r="D81" s="44">
        <f t="shared" si="4"/>
        <v>36785.550000000003</v>
      </c>
      <c r="E81" s="43">
        <f t="shared" si="5"/>
        <v>1799.7715898106255</v>
      </c>
      <c r="G81" s="31"/>
    </row>
    <row r="82" spans="1:7" x14ac:dyDescent="0.25">
      <c r="A82" s="47" t="s">
        <v>41</v>
      </c>
      <c r="B82" s="46">
        <v>34140.46</v>
      </c>
      <c r="C82" s="45">
        <v>2528.92</v>
      </c>
      <c r="D82" s="44">
        <f t="shared" si="4"/>
        <v>36669.379999999997</v>
      </c>
      <c r="E82" s="43">
        <f t="shared" si="5"/>
        <v>1794.0878507992934</v>
      </c>
      <c r="G82" s="31"/>
    </row>
    <row r="83" spans="1:7" x14ac:dyDescent="0.25">
      <c r="A83" s="47" t="s">
        <v>40</v>
      </c>
      <c r="B83" s="46">
        <v>31271.26</v>
      </c>
      <c r="C83" s="45">
        <v>2316.39</v>
      </c>
      <c r="D83" s="44">
        <f t="shared" si="4"/>
        <v>33587.65</v>
      </c>
      <c r="E83" s="43">
        <f t="shared" si="5"/>
        <v>1643.3109804937769</v>
      </c>
      <c r="G83" s="31"/>
    </row>
    <row r="84" spans="1:7" x14ac:dyDescent="0.25">
      <c r="A84" s="47" t="s">
        <v>39</v>
      </c>
      <c r="B84" s="46">
        <v>33722.26</v>
      </c>
      <c r="C84" s="45">
        <v>2497.9499999999998</v>
      </c>
      <c r="D84" s="44">
        <f t="shared" si="4"/>
        <v>36220.21</v>
      </c>
      <c r="E84" s="43">
        <f t="shared" si="5"/>
        <v>1772.1117377604714</v>
      </c>
      <c r="G84" s="31"/>
    </row>
    <row r="85" spans="1:7" x14ac:dyDescent="0.25">
      <c r="A85" s="47" t="s">
        <v>38</v>
      </c>
      <c r="B85" s="46">
        <v>37841.360000000001</v>
      </c>
      <c r="C85" s="45">
        <v>2803.06</v>
      </c>
      <c r="D85" s="44">
        <f t="shared" si="4"/>
        <v>40644.42</v>
      </c>
      <c r="E85" s="43">
        <f t="shared" si="5"/>
        <v>1988.5708491603571</v>
      </c>
      <c r="G85" s="31"/>
    </row>
    <row r="86" spans="1:7" x14ac:dyDescent="0.25">
      <c r="A86" s="47" t="s">
        <v>37</v>
      </c>
      <c r="B86" s="46">
        <v>31271.26</v>
      </c>
      <c r="C86" s="45">
        <v>2316.39</v>
      </c>
      <c r="D86" s="44">
        <f t="shared" si="4"/>
        <v>33587.65</v>
      </c>
      <c r="E86" s="43">
        <f t="shared" si="5"/>
        <v>1643.3109804937769</v>
      </c>
      <c r="G86" s="31"/>
    </row>
    <row r="87" spans="1:7" x14ac:dyDescent="0.25">
      <c r="A87" s="47" t="s">
        <v>36</v>
      </c>
      <c r="B87" s="46">
        <v>31271.26</v>
      </c>
      <c r="C87" s="45">
        <v>2316.39</v>
      </c>
      <c r="D87" s="44">
        <f t="shared" si="4"/>
        <v>33587.65</v>
      </c>
      <c r="E87" s="43">
        <f t="shared" si="5"/>
        <v>1643.3109804937769</v>
      </c>
      <c r="G87" s="31"/>
    </row>
    <row r="88" spans="1:7" x14ac:dyDescent="0.25">
      <c r="A88" s="47" t="s">
        <v>35</v>
      </c>
      <c r="B88" s="46">
        <v>31271.26</v>
      </c>
      <c r="C88" s="45">
        <v>2316.39</v>
      </c>
      <c r="D88" s="44">
        <f t="shared" si="4"/>
        <v>33587.65</v>
      </c>
      <c r="E88" s="43">
        <f t="shared" si="5"/>
        <v>1643.3109804937769</v>
      </c>
      <c r="G88" s="31"/>
    </row>
    <row r="89" spans="1:7" x14ac:dyDescent="0.25">
      <c r="A89" s="47" t="s">
        <v>34</v>
      </c>
      <c r="B89" s="46">
        <v>2395.2399999999998</v>
      </c>
      <c r="C89" s="45">
        <v>177.43</v>
      </c>
      <c r="D89" s="44">
        <f t="shared" si="4"/>
        <v>2572.6699999999996</v>
      </c>
      <c r="E89" s="43">
        <f t="shared" si="5"/>
        <v>125.87057624415296</v>
      </c>
      <c r="G89" s="31"/>
    </row>
    <row r="90" spans="1:7" x14ac:dyDescent="0.25">
      <c r="A90" s="47" t="s">
        <v>33</v>
      </c>
      <c r="B90" s="46">
        <v>28742.880000000001</v>
      </c>
      <c r="C90" s="45">
        <v>2129.1</v>
      </c>
      <c r="D90" s="44">
        <f t="shared" si="4"/>
        <v>30871.98</v>
      </c>
      <c r="E90" s="43">
        <f t="shared" si="5"/>
        <v>1510.4439793669478</v>
      </c>
      <c r="G90" s="31"/>
    </row>
    <row r="91" spans="1:7" x14ac:dyDescent="0.25">
      <c r="A91" s="47" t="s">
        <v>32</v>
      </c>
      <c r="B91" s="46">
        <v>31271.26</v>
      </c>
      <c r="C91" s="45">
        <v>2316.39</v>
      </c>
      <c r="D91" s="44">
        <f t="shared" si="4"/>
        <v>33587.65</v>
      </c>
      <c r="E91" s="43">
        <f t="shared" si="5"/>
        <v>1643.3109804937769</v>
      </c>
      <c r="G91" s="31"/>
    </row>
    <row r="92" spans="1:7" x14ac:dyDescent="0.25">
      <c r="A92" s="47" t="s">
        <v>31</v>
      </c>
      <c r="B92" s="46">
        <v>28742.880000000001</v>
      </c>
      <c r="C92" s="45">
        <v>2129.1</v>
      </c>
      <c r="D92" s="44">
        <f t="shared" si="4"/>
        <v>30871.98</v>
      </c>
      <c r="E92" s="43">
        <f t="shared" si="5"/>
        <v>1510.4439793669478</v>
      </c>
      <c r="G92" s="31"/>
    </row>
    <row r="93" spans="1:7" x14ac:dyDescent="0.25">
      <c r="A93" s="47" t="s">
        <v>30</v>
      </c>
      <c r="B93" s="46">
        <v>41693.300000000003</v>
      </c>
      <c r="C93" s="45">
        <v>3088.39</v>
      </c>
      <c r="D93" s="44">
        <f t="shared" si="4"/>
        <v>44781.69</v>
      </c>
      <c r="E93" s="43">
        <f t="shared" si="5"/>
        <v>2190.9911203096485</v>
      </c>
      <c r="G93" s="31"/>
    </row>
    <row r="94" spans="1:7" s="40" customFormat="1" x14ac:dyDescent="0.25">
      <c r="A94" s="42" t="s">
        <v>29</v>
      </c>
      <c r="B94" s="41">
        <f>SUM(B9:B93)</f>
        <v>3431560.6699999976</v>
      </c>
      <c r="C94" s="41">
        <f>SUM(C9:C93)</f>
        <v>254189.70000000004</v>
      </c>
      <c r="D94" s="41">
        <f>SUM(D9:D93)</f>
        <v>3685750.3699999996</v>
      </c>
      <c r="E94" s="41">
        <f>SUM(E9:E93)</f>
        <v>180329.19999999998</v>
      </c>
    </row>
    <row r="95" spans="1:7" ht="43.2" customHeight="1" x14ac:dyDescent="0.25">
      <c r="B95" s="26"/>
      <c r="C95" s="26"/>
      <c r="D95" s="26"/>
      <c r="E95" s="26"/>
      <c r="G95" s="39"/>
    </row>
    <row r="96" spans="1:7" x14ac:dyDescent="0.25">
      <c r="B96" s="38"/>
      <c r="C96" s="35"/>
      <c r="D96" s="35"/>
      <c r="E96" s="37"/>
      <c r="G96" s="31"/>
    </row>
    <row r="97" spans="2:7" x14ac:dyDescent="0.25">
      <c r="B97" s="36"/>
      <c r="C97" s="35"/>
      <c r="D97" s="35"/>
      <c r="E97" s="30"/>
      <c r="G97" s="31"/>
    </row>
    <row r="98" spans="2:7" x14ac:dyDescent="0.25">
      <c r="B98" s="36"/>
      <c r="C98" s="35"/>
      <c r="D98" s="35"/>
      <c r="E98" s="30"/>
      <c r="G98" s="31"/>
    </row>
    <row r="99" spans="2:7" x14ac:dyDescent="0.25">
      <c r="B99" s="36"/>
      <c r="C99" s="35"/>
      <c r="D99" s="35"/>
      <c r="E99" s="30"/>
      <c r="G99" s="31"/>
    </row>
    <row r="100" spans="2:7" x14ac:dyDescent="0.25">
      <c r="B100" s="36"/>
      <c r="C100" s="35"/>
      <c r="D100" s="35"/>
      <c r="E100" s="30"/>
      <c r="G100" s="31"/>
    </row>
    <row r="101" spans="2:7" x14ac:dyDescent="0.25">
      <c r="B101" s="36"/>
      <c r="C101" s="35"/>
      <c r="D101" s="35"/>
      <c r="E101" s="30"/>
      <c r="G101" s="31"/>
    </row>
    <row r="102" spans="2:7" x14ac:dyDescent="0.25">
      <c r="B102" s="36"/>
      <c r="C102" s="35"/>
      <c r="D102" s="35"/>
      <c r="E102" s="30"/>
      <c r="G102" s="31"/>
    </row>
    <row r="103" spans="2:7" x14ac:dyDescent="0.25">
      <c r="B103" s="36"/>
      <c r="C103" s="35"/>
      <c r="D103" s="35"/>
      <c r="E103" s="30"/>
      <c r="G103" s="31"/>
    </row>
    <row r="104" spans="2:7" x14ac:dyDescent="0.25">
      <c r="B104" s="34"/>
      <c r="C104" s="35"/>
      <c r="D104" s="35"/>
      <c r="E104" s="30"/>
      <c r="G104" s="31"/>
    </row>
    <row r="105" spans="2:7" x14ac:dyDescent="0.25">
      <c r="B105" s="34"/>
      <c r="C105" s="35"/>
      <c r="D105" s="35"/>
      <c r="E105" s="30"/>
      <c r="G105" s="31"/>
    </row>
    <row r="106" spans="2:7" x14ac:dyDescent="0.25">
      <c r="C106" s="35"/>
      <c r="D106" s="35"/>
      <c r="E106" s="30"/>
      <c r="G106" s="31"/>
    </row>
    <row r="107" spans="2:7" x14ac:dyDescent="0.25">
      <c r="C107" s="35"/>
      <c r="D107" s="35"/>
      <c r="E107" s="30"/>
      <c r="G107" s="31"/>
    </row>
    <row r="108" spans="2:7" x14ac:dyDescent="0.25">
      <c r="E108" s="30"/>
      <c r="G108" s="31"/>
    </row>
    <row r="109" spans="2:7" x14ac:dyDescent="0.25">
      <c r="E109" s="30"/>
      <c r="G109" s="31"/>
    </row>
    <row r="110" spans="2:7" x14ac:dyDescent="0.25">
      <c r="B110" s="28"/>
      <c r="E110" s="30"/>
      <c r="G110" s="31"/>
    </row>
    <row r="111" spans="2:7" x14ac:dyDescent="0.25">
      <c r="B111" s="28"/>
      <c r="E111" s="30"/>
      <c r="G111" s="31"/>
    </row>
    <row r="112" spans="2:7" x14ac:dyDescent="0.25">
      <c r="B112" s="28"/>
      <c r="E112" s="30"/>
      <c r="G112" s="31"/>
    </row>
    <row r="113" spans="2:7" x14ac:dyDescent="0.25">
      <c r="B113" s="28"/>
      <c r="E113" s="30"/>
      <c r="G113" s="31"/>
    </row>
    <row r="114" spans="2:7" x14ac:dyDescent="0.25">
      <c r="B114" s="28"/>
      <c r="E114" s="30"/>
      <c r="G114" s="31"/>
    </row>
    <row r="115" spans="2:7" x14ac:dyDescent="0.25">
      <c r="B115" s="28"/>
      <c r="E115" s="30"/>
      <c r="G115" s="31"/>
    </row>
    <row r="116" spans="2:7" x14ac:dyDescent="0.25">
      <c r="E116" s="30"/>
      <c r="G116" s="31"/>
    </row>
    <row r="117" spans="2:7" x14ac:dyDescent="0.25">
      <c r="E117" s="30"/>
      <c r="G117" s="31"/>
    </row>
    <row r="118" spans="2:7" x14ac:dyDescent="0.25">
      <c r="E118" s="30"/>
      <c r="G118" s="31"/>
    </row>
    <row r="119" spans="2:7" x14ac:dyDescent="0.25">
      <c r="B119" s="34"/>
      <c r="C119" s="33">
        <v>2832.2888888888888</v>
      </c>
      <c r="D119" s="32"/>
      <c r="E119" s="30">
        <v>1979.4867044444447</v>
      </c>
      <c r="G119" s="31"/>
    </row>
    <row r="120" spans="2:7" x14ac:dyDescent="0.25">
      <c r="B120" s="34"/>
      <c r="C120" s="33"/>
      <c r="D120" s="32"/>
      <c r="E120" s="30"/>
      <c r="G120" s="31"/>
    </row>
    <row r="121" spans="2:7" x14ac:dyDescent="0.25">
      <c r="E121" s="30"/>
      <c r="G121" s="31"/>
    </row>
    <row r="122" spans="2:7" x14ac:dyDescent="0.25">
      <c r="E122" s="30"/>
    </row>
    <row r="123" spans="2:7" x14ac:dyDescent="0.25">
      <c r="E123" s="30"/>
    </row>
    <row r="124" spans="2:7" x14ac:dyDescent="0.25">
      <c r="E124" s="30"/>
    </row>
    <row r="125" spans="2:7" x14ac:dyDescent="0.25">
      <c r="E125" s="30"/>
    </row>
    <row r="126" spans="2:7" x14ac:dyDescent="0.25">
      <c r="E126" s="30"/>
    </row>
    <row r="127" spans="2:7" x14ac:dyDescent="0.25">
      <c r="E127" s="30"/>
    </row>
    <row r="128" spans="2:7" x14ac:dyDescent="0.25">
      <c r="E128" s="30"/>
    </row>
    <row r="129" spans="5:5" x14ac:dyDescent="0.25">
      <c r="E129" s="30"/>
    </row>
    <row r="130" spans="5:5" x14ac:dyDescent="0.25">
      <c r="E130" s="30"/>
    </row>
    <row r="131" spans="5:5" x14ac:dyDescent="0.25">
      <c r="E131" s="30"/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1</vt:i4>
      </vt:variant>
    </vt:vector>
  </HeadingPairs>
  <TitlesOfParts>
    <vt:vector size="7" baseType="lpstr">
      <vt:lpstr>Dettaglio del pers. al 100%</vt:lpstr>
      <vt:lpstr>BP_Dipendente 1</vt:lpstr>
      <vt:lpstr>BP_Dipendente 2</vt:lpstr>
      <vt:lpstr>F24 INPS_INAIL</vt:lpstr>
      <vt:lpstr>F24 IRAP</vt:lpstr>
      <vt:lpstr>Esempio calcolo IRAP</vt:lpstr>
      <vt:lpstr>'Dettaglio del pers. al 100%'!Titoli_stampa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Francesca Rana</dc:creator>
  <cp:lastModifiedBy>Francesca Rana</cp:lastModifiedBy>
  <dcterms:created xsi:type="dcterms:W3CDTF">2025-02-26T12:07:21Z</dcterms:created>
  <dcterms:modified xsi:type="dcterms:W3CDTF">2025-02-28T11:44:31Z</dcterms:modified>
</cp:coreProperties>
</file>